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66925"/>
  <mc:AlternateContent xmlns:mc="http://schemas.openxmlformats.org/markup-compatibility/2006">
    <mc:Choice Requires="x15">
      <x15ac:absPath xmlns:x15ac="http://schemas.microsoft.com/office/spreadsheetml/2010/11/ac" url="T:\DOS\4 - MGO\Refinancements\Thematic Bonds\g. Social Bonds\Emissions\Social Bond 1 - Octobre 2023\9 - Rapport Annuel\A publier\"/>
    </mc:Choice>
  </mc:AlternateContent>
  <xr:revisionPtr revIDLastSave="0" documentId="13_ncr:1_{512604EE-042D-4DCA-B919-B6EB97A1F544}" xr6:coauthVersionLast="47" xr6:coauthVersionMax="47" xr10:uidLastSave="{00000000-0000-0000-0000-000000000000}"/>
  <bookViews>
    <workbookView xWindow="-120" yWindow="-120" windowWidth="29040" windowHeight="15840" firstSheet="1" activeTab="1" xr2:uid="{C1425F4B-9D4C-4FDF-9007-E606F081081E}"/>
  </bookViews>
  <sheets>
    <sheet name="Feuil3" sheetId="19" state="hidden" r:id="rId1"/>
    <sheet name="Bpifrance" sheetId="20" r:id="rId2"/>
    <sheet name="Allocation SB1" sheetId="2" r:id="rId3"/>
    <sheet name="Impact SB1" sheetId="8" r:id="rId4"/>
  </sheets>
  <definedNames>
    <definedName name="_xlnm._FilterDatabase" localSheetId="2" hidden="1">'Allocation SB1'!$B$249:$H$269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2" l="1"/>
  <c r="B15" i="8" l="1"/>
  <c r="B16" i="8" s="1"/>
  <c r="B17" i="8" s="1"/>
  <c r="B18" i="8" s="1"/>
  <c r="B10" i="8" l="1"/>
  <c r="B11" i="8" s="1"/>
  <c r="B12" i="8" s="1"/>
  <c r="B13" i="8" s="1"/>
  <c r="B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tc={21C2C1A8-5172-44BD-9820-7E2AC428BFD2}</author>
  </authors>
  <commentList>
    <comment ref="G19" authorId="0" shapeId="0" xr:uid="{21C2C1A8-5172-44BD-9820-7E2AC428BF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Excluding jobs from Loan supporting social inclusion category</t>
      </text>
    </comment>
  </commentList>
</comments>
</file>

<file path=xl/sharedStrings.xml><?xml version="1.0" encoding="utf-8"?>
<sst xmlns="http://schemas.openxmlformats.org/spreadsheetml/2006/main" count="693" uniqueCount="314">
  <si>
    <t>NUMERA_MAITRE</t>
  </si>
  <si>
    <t>Origination</t>
  </si>
  <si>
    <t>RemainingTerm</t>
  </si>
  <si>
    <t>Aquitaine</t>
  </si>
  <si>
    <t>CORP - Services: Consumer</t>
  </si>
  <si>
    <t>]1;5Mn]</t>
  </si>
  <si>
    <t>Midi-Pyrénées</t>
  </si>
  <si>
    <t>]0;1Mn]</t>
  </si>
  <si>
    <t>Languedoc-Roussillon</t>
  </si>
  <si>
    <t>4711D</t>
  </si>
  <si>
    <t>Pays de la Loire</t>
  </si>
  <si>
    <t>Provence-Alpes-Côte d'Azur</t>
  </si>
  <si>
    <t>Poitou-Charentes</t>
  </si>
  <si>
    <t>CORP - Capital Equipment</t>
  </si>
  <si>
    <t>Rhône-Alpes</t>
  </si>
  <si>
    <t>Nord-Pas-de-Calais</t>
  </si>
  <si>
    <t>5510Z</t>
  </si>
  <si>
    <t>CORP - Automotive</t>
  </si>
  <si>
    <t>Centre-Val de Loire</t>
  </si>
  <si>
    <t>CORP - Consumer goods: Non-durable</t>
  </si>
  <si>
    <t>Basse Normandie</t>
  </si>
  <si>
    <t>4711F</t>
  </si>
  <si>
    <t>No Data</t>
  </si>
  <si>
    <t>]5;10Mn]</t>
  </si>
  <si>
    <t>Haute Normandie</t>
  </si>
  <si>
    <t>CORP - Consumer goods: Durable</t>
  </si>
  <si>
    <t>Champagne-Ardenne</t>
  </si>
  <si>
    <t>CORP - Environmental Industries</t>
  </si>
  <si>
    <t>Picardie</t>
  </si>
  <si>
    <t>7112B</t>
  </si>
  <si>
    <t>5530Z</t>
  </si>
  <si>
    <t>Lorraine</t>
  </si>
  <si>
    <t>CORP - Transportation: Cargo</t>
  </si>
  <si>
    <t>Franche-Comté</t>
  </si>
  <si>
    <t>5610A</t>
  </si>
  <si>
    <t>Auvergne</t>
  </si>
  <si>
    <t>Alsace</t>
  </si>
  <si>
    <t>Bourgogne</t>
  </si>
  <si>
    <t>CORP - Retail</t>
  </si>
  <si>
    <t>CORP - Services: Business</t>
  </si>
  <si>
    <t>8413Z</t>
  </si>
  <si>
    <t>]10;20Mn]</t>
  </si>
  <si>
    <t>Bretagne</t>
  </si>
  <si>
    <t>6201Z</t>
  </si>
  <si>
    <t>DOM</t>
  </si>
  <si>
    <t>5610C</t>
  </si>
  <si>
    <t>5829C</t>
  </si>
  <si>
    <t>7022Z</t>
  </si>
  <si>
    <t>7211Z</t>
  </si>
  <si>
    <t>Corse</t>
  </si>
  <si>
    <t>CORP - High Tech Industries</t>
  </si>
  <si>
    <t>6202A</t>
  </si>
  <si>
    <t>CORP - Utilities: Electric</t>
  </si>
  <si>
    <t>1610A</t>
  </si>
  <si>
    <t>Limousin</t>
  </si>
  <si>
    <t>CORP - Transportation: Consumer</t>
  </si>
  <si>
    <t>7219Z</t>
  </si>
  <si>
    <t>CORP - Telecommunications</t>
  </si>
  <si>
    <t>CORP - FIRE: Finance</t>
  </si>
  <si>
    <t>6630Z</t>
  </si>
  <si>
    <t>6312Z</t>
  </si>
  <si>
    <t>1089Z</t>
  </si>
  <si>
    <t>CORP - Energy: Electricity</t>
  </si>
  <si>
    <t>CORP - Banking</t>
  </si>
  <si>
    <t>CORP - Wholesale</t>
  </si>
  <si>
    <t>CORP - FIRE: Insurance</t>
  </si>
  <si>
    <t>8411Z</t>
  </si>
  <si>
    <t>CORP - Utilities: Water</t>
  </si>
  <si>
    <t>Loans to MSMEs in disadvantaged territories:</t>
  </si>
  <si>
    <t>Loans to MSMEs affected by natural or health disaster:</t>
  </si>
  <si>
    <t>Loans to finance Innovation</t>
  </si>
  <si>
    <t>Loans to finance digitalization:</t>
  </si>
  <si>
    <t>Employment generation and preservation</t>
  </si>
  <si>
    <t>Bpifrance</t>
  </si>
  <si>
    <t>Decent work</t>
  </si>
  <si>
    <t>Inclusive and sustainable communities and societies</t>
  </si>
  <si>
    <t>EU Social Taxonomy objectives</t>
  </si>
  <si>
    <t>SDG</t>
  </si>
  <si>
    <t>8,9,10,11</t>
  </si>
  <si>
    <t>Loans to SSE companies:</t>
  </si>
  <si>
    <t>Socioeconomic advancement and empowerment</t>
  </si>
  <si>
    <t>Loans supporting social inclusion:</t>
  </si>
  <si>
    <t>Access to essential financing services</t>
  </si>
  <si>
    <t>Training &amp; Educational Expenditures:</t>
  </si>
  <si>
    <t>Access to essential education services</t>
  </si>
  <si>
    <t>Loans to support Education:</t>
  </si>
  <si>
    <t>Access to essential healthcare services</t>
  </si>
  <si>
    <t>Adequate living standards and wellbeing for end_x0002_users</t>
  </si>
  <si>
    <t>Loans to support Health</t>
  </si>
  <si>
    <t>Export loans to Developing Countries:</t>
  </si>
  <si>
    <t>Access to essential services and Basic Affordable Infrastructure</t>
  </si>
  <si>
    <t>3,9,10,11</t>
  </si>
  <si>
    <t>Current Balance</t>
  </si>
  <si>
    <t xml:space="preserve">% </t>
  </si>
  <si>
    <t>Nb of loan</t>
  </si>
  <si>
    <t>%</t>
  </si>
  <si>
    <t>Social Bond 1</t>
  </si>
  <si>
    <t>Global Data</t>
  </si>
  <si>
    <t>SME</t>
  </si>
  <si>
    <t>Small Mid Cap</t>
  </si>
  <si>
    <t>Large Cap</t>
  </si>
  <si>
    <t>Nb of Loans</t>
  </si>
  <si>
    <t>Non Computed</t>
  </si>
  <si>
    <t>Allocated Proceeds</t>
  </si>
  <si>
    <t>Non Allocated Proceeds</t>
  </si>
  <si>
    <t>Refinancing</t>
  </si>
  <si>
    <t>New Financing</t>
  </si>
  <si>
    <t>Current Loan Size</t>
  </si>
  <si>
    <t>Original Balance</t>
  </si>
  <si>
    <t>Nb of Jobs Supported</t>
  </si>
  <si>
    <t>Miss</t>
  </si>
  <si>
    <t>Mister</t>
  </si>
  <si>
    <t>Nb of MSMEs Supported</t>
  </si>
  <si>
    <t>Nb of municipalities supported</t>
  </si>
  <si>
    <t>]20y old - 25y old]</t>
  </si>
  <si>
    <t>]25y old - 30y old]</t>
  </si>
  <si>
    <t>]30y old - 35y old]</t>
  </si>
  <si>
    <t>]35y old - 40y old]</t>
  </si>
  <si>
    <t>]40y old - 45y old]</t>
  </si>
  <si>
    <t>]45y old - 50y old]</t>
  </si>
  <si>
    <t>]50y old - 55y old]</t>
  </si>
  <si>
    <t>]55y old - 60y old]</t>
  </si>
  <si>
    <t>]60y old - 65y old]</t>
  </si>
  <si>
    <t>]65y old - 70y old]</t>
  </si>
  <si>
    <t>]+75y old]</t>
  </si>
  <si>
    <t>Number of companies supported by Age of executives</t>
  </si>
  <si>
    <t>Respect of 3 out of 4 criteria</t>
  </si>
  <si>
    <t>Number of municipalities supported through Bpifrance Social Bond n°1</t>
  </si>
  <si>
    <t>Number of Start Up</t>
  </si>
  <si>
    <t>Number of SSE financed</t>
  </si>
  <si>
    <t>Split by type of SSE</t>
  </si>
  <si>
    <t>Nb of beneficiaries</t>
  </si>
  <si>
    <t>Hauts de France</t>
  </si>
  <si>
    <t>Normandie</t>
  </si>
  <si>
    <t>Ile de France</t>
  </si>
  <si>
    <t>Centre Val de Loire</t>
  </si>
  <si>
    <t>Bourgogne Franche Comté</t>
  </si>
  <si>
    <t>Grand Est</t>
  </si>
  <si>
    <t>Auvergne-Rhône Alpes</t>
  </si>
  <si>
    <t>Nouvelle Aquitaine</t>
  </si>
  <si>
    <t>Occitanie</t>
  </si>
  <si>
    <t>PACA</t>
  </si>
  <si>
    <t>Criteria n°1: nb of municipalites where unemployment rate is in the top third of all areas in France</t>
  </si>
  <si>
    <t>Unemployment Rate is defined as Number of persons aged between 15 and 65 unemployed on Population between 15 and 65 for the municipality concerned</t>
  </si>
  <si>
    <t>Poverty rate is the ratio of the number of people whose income falls below the Poverty Threshold, which has been established at 60% of the median household income for the total population.</t>
  </si>
  <si>
    <t>Criteria n°3: nb of municipalities where median household standard of living is below French median household income</t>
  </si>
  <si>
    <t>Number of jobs supported</t>
  </si>
  <si>
    <t>Ghana</t>
  </si>
  <si>
    <t>Number of projects financed</t>
  </si>
  <si>
    <t>Senegal</t>
  </si>
  <si>
    <t>Benin</t>
  </si>
  <si>
    <t>Romania</t>
  </si>
  <si>
    <t>Large Company</t>
  </si>
  <si>
    <t>Mid Cap</t>
  </si>
  <si>
    <t>Other</t>
  </si>
  <si>
    <t>Region</t>
  </si>
  <si>
    <t>Sub-Region</t>
  </si>
  <si>
    <t>Projects/loans dedidacted to Bpifrance Social Bond 1</t>
  </si>
  <si>
    <t>Focus on: Loans to support Education:</t>
  </si>
  <si>
    <t>Focus on: Loans to support Health:</t>
  </si>
  <si>
    <t>Focus on Export loans to Developing Countries:</t>
  </si>
  <si>
    <t>Continent</t>
  </si>
  <si>
    <t>Country</t>
  </si>
  <si>
    <t>Africa</t>
  </si>
  <si>
    <t>Europe</t>
  </si>
  <si>
    <t>Size of the company financed</t>
  </si>
  <si>
    <t>Type of company financed</t>
  </si>
  <si>
    <t>Focus on: Loans to SSE companies:</t>
  </si>
  <si>
    <t>Focus on: Loans supporting social inclusion:</t>
  </si>
  <si>
    <t>Average Size of loans</t>
  </si>
  <si>
    <t>Focus on: Loans to finance digitalization:</t>
  </si>
  <si>
    <t>Focus on: Loans to MSMEs affected by natural or health disaster:</t>
  </si>
  <si>
    <t>Type of natural and/or health disaster</t>
  </si>
  <si>
    <t>Covid 19 Loans</t>
  </si>
  <si>
    <t>Number of company financed</t>
  </si>
  <si>
    <t>Focus on: Loans to finance Innovation</t>
  </si>
  <si>
    <t>Number of jobs supported in disadvantaged territories</t>
  </si>
  <si>
    <t>Number of projects to MSMEs financed</t>
  </si>
  <si>
    <t>Average Loan Size by Eligible Loans</t>
  </si>
  <si>
    <t>Nb of MSMEs Supported with an executive woman</t>
  </si>
  <si>
    <t>Nb of start-up supported</t>
  </si>
  <si>
    <t>Number of education infrastructures financed</t>
  </si>
  <si>
    <t>Number of healthcare infrastructures financed</t>
  </si>
  <si>
    <t>Target Group</t>
  </si>
  <si>
    <t>Signed Amount (Euro)</t>
  </si>
  <si>
    <t>Allocated Amount (Euro)</t>
  </si>
  <si>
    <t>Project Category</t>
  </si>
  <si>
    <t>Target population</t>
  </si>
  <si>
    <t>Porfolio Lifetime (in years)</t>
  </si>
  <si>
    <t>Allocation information</t>
  </si>
  <si>
    <t>Social Indicators</t>
  </si>
  <si>
    <t>CORP - Construction and Building</t>
  </si>
  <si>
    <t>CORP - Beverage, Food and Tobacco</t>
  </si>
  <si>
    <t>CORP - Hotel, Gaming and Leisure</t>
  </si>
  <si>
    <t>CORP - Metals and Mining</t>
  </si>
  <si>
    <t>CORP - Healthcare and Pharmaceuticals</t>
  </si>
  <si>
    <t>CORP - Forest Products and Paper</t>
  </si>
  <si>
    <t>CORP - Sovereign and Public Finance</t>
  </si>
  <si>
    <t>CORP - Media: Broadcasting and Subscription</t>
  </si>
  <si>
    <t>CORP - Chemicals, Plastics, and Rubber</t>
  </si>
  <si>
    <t>CORP - Containers, Packaging and Glass</t>
  </si>
  <si>
    <t>CORP - Media: Advertising, Printing and Publishing</t>
  </si>
  <si>
    <t>CORP - Aerospace and Defense</t>
  </si>
  <si>
    <t>CORP - Media: Diversified and Production</t>
  </si>
  <si>
    <t>]5k;10k]</t>
  </si>
  <si>
    <t>]10k;15k]</t>
  </si>
  <si>
    <t>]0;5k]</t>
  </si>
  <si>
    <t>]15k;20k]</t>
  </si>
  <si>
    <t>]20k;25k]</t>
  </si>
  <si>
    <t>]25k;30k]</t>
  </si>
  <si>
    <t>]30k;35k]</t>
  </si>
  <si>
    <t>]35k;40k]</t>
  </si>
  <si>
    <t>]40k;45k]</t>
  </si>
  <si>
    <t>]45k;50k]</t>
  </si>
  <si>
    <t>]50k;55k]</t>
  </si>
  <si>
    <t>]60k;65k]</t>
  </si>
  <si>
    <t>]65k;70k]</t>
  </si>
  <si>
    <t>]70k;75k]</t>
  </si>
  <si>
    <t>]55k;60k]</t>
  </si>
  <si>
    <t>Current Balance of loans</t>
  </si>
  <si>
    <t>Number of loans</t>
  </si>
  <si>
    <t>Average size of loans</t>
  </si>
  <si>
    <t xml:space="preserve">Other Type </t>
  </si>
  <si>
    <t>Hotels and similar accommodation</t>
  </si>
  <si>
    <t>Computer programming activities</t>
  </si>
  <si>
    <t>Fund management activities</t>
  </si>
  <si>
    <t>Restaurants and mobile food service activities</t>
  </si>
  <si>
    <t>Business and other management consultancy activities</t>
  </si>
  <si>
    <t>Other software publishing</t>
  </si>
  <si>
    <t>Regulation of and contribution to more efficient operation of businesses</t>
  </si>
  <si>
    <t>Engineering activities and related technical consultancy</t>
  </si>
  <si>
    <t>General public administration activities</t>
  </si>
  <si>
    <t>Retail sale in non-specialised stores with food, beverages or tobacco predominating</t>
  </si>
  <si>
    <t>Research and experimental development on biotechnology</t>
  </si>
  <si>
    <t>Camping grounds, recreational vehicle parks and trailer parks</t>
  </si>
  <si>
    <t>Other research and experimental development on natural sciences and engineering</t>
  </si>
  <si>
    <t>Computer consultancy activities</t>
  </si>
  <si>
    <t>Manufacture of other food products n.e.c.</t>
  </si>
  <si>
    <t>Sawmilling and planing of wood</t>
  </si>
  <si>
    <t>Web portals</t>
  </si>
  <si>
    <t>ile de France</t>
  </si>
  <si>
    <t>Abroad</t>
  </si>
  <si>
    <t>Simplified Joint Stock Company with Sole Shareholder</t>
  </si>
  <si>
    <t>Simplified Joint Stock Company</t>
  </si>
  <si>
    <t>Real Estate Company</t>
  </si>
  <si>
    <t>Limited Liability Company</t>
  </si>
  <si>
    <t>Single-Member Limited Liability Company</t>
  </si>
  <si>
    <t>Joint Stock Company with Board of Directors</t>
  </si>
  <si>
    <t>Joint Stock Company with Executive Board and Supervisory Board</t>
  </si>
  <si>
    <t>Declared Association</t>
  </si>
  <si>
    <t>Agricultural Cooperative</t>
  </si>
  <si>
    <t>Joint Stock Company</t>
  </si>
  <si>
    <t>French Association under the 1901 Law</t>
  </si>
  <si>
    <t xml:space="preserve">Public administration </t>
  </si>
  <si>
    <t xml:space="preserve">Construction </t>
  </si>
  <si>
    <t>Water supply; sewage, waste management, and remediation activities</t>
  </si>
  <si>
    <t>MSMEs in disadvantaged territories.</t>
  </si>
  <si>
    <t>Vulnerable MSMEs affected by natural or health disaster</t>
  </si>
  <si>
    <t>nnovative MSMEs or Small Mid Caps located in underperforming economic area.</t>
  </si>
  <si>
    <t>Small Companies (MSMEs with a maximum of 49 employees).</t>
  </si>
  <si>
    <t>SSE companies</t>
  </si>
  <si>
    <t>Underprivileged people including unemployed individuals, state benefit recipients, individuals aged between 18 and 25 years old, disabled below 30 years old.</t>
  </si>
  <si>
    <t>MSMEs and mid-caps managers.</t>
  </si>
  <si>
    <t>General population in underserved /sensitive 
areas targeting specific 
NACE codes</t>
  </si>
  <si>
    <t>General population in healthcare sector targeting specific NACE codes in underserved medical areas.</t>
  </si>
  <si>
    <t>General population in Developing Countries.</t>
  </si>
  <si>
    <t>- Number of jobs created supported, and or retained
- Number of jobs created supported, and or retained in disadvantaged territories
- Number of loans to MSMEs
- Number of beneficiaries
- Number of loans to MSMEs with an executive woman
- Number of French communes supported
- Split by region
- Number of startups supported
- Average Loan Size</t>
  </si>
  <si>
    <t>- Number of SSE benefiting from the loans, including a breakdown by type of SSE
- Number of beneficiaries
- Split by region
- Average Loan Size</t>
  </si>
  <si>
    <t>- Number of education infrastructures benefiting from the loans, including a breakdown by location
- Average Loan Size</t>
  </si>
  <si>
    <t>- Number of healthcare infrastructures benefiting from the loans, including a breakdown by location
- Average Loan Size</t>
  </si>
  <si>
    <t xml:space="preserve"> - Number of projects supported in developing countries
- Number of loans to MSMEs supported in developing countries
- Number of beneficiaries
- Split by developing countries impacted 
- Average Loan Size</t>
  </si>
  <si>
    <t>Average Loan Size</t>
  </si>
  <si>
    <t>Maturity</t>
  </si>
  <si>
    <t>27 439</t>
  </si>
  <si>
    <t>13 716</t>
  </si>
  <si>
    <t>30 272</t>
  </si>
  <si>
    <t>Number of individual financed</t>
  </si>
  <si>
    <t>Global</t>
  </si>
  <si>
    <t>Number of companies financed</t>
  </si>
  <si>
    <t>Number of municipalities where the unemployment rate is higher than the OECD unemployment rate</t>
  </si>
  <si>
    <t>Eligible Social Project </t>
  </si>
  <si>
    <t>Nb of loans to MSMEs</t>
  </si>
  <si>
    <t>Inclusive and sustainable communities and societies &amp; Decent Work</t>
  </si>
  <si>
    <t>Nb of loans to company with an Executive Woman / Man</t>
  </si>
  <si>
    <t>Impact Report Social Bond 1 Bpifrance</t>
  </si>
  <si>
    <t>Allocation Report Social Bond 1 Bpifrance</t>
  </si>
  <si>
    <t>Loans to finance Innovation:</t>
  </si>
  <si>
    <t>Number of municipalities in France (based on INSEE sources - online version of august 2023)</t>
  </si>
  <si>
    <t>Focus on: Loans to MSMEs in disadvantaged territories</t>
  </si>
  <si>
    <t>- Number of jobs created supported, and or retained
- Number of individual financed
- Split of beneficiaries aged above 65 years 
- Split of executive aged below 30 years
- Average Loan size</t>
  </si>
  <si>
    <t>-</t>
  </si>
  <si>
    <t>]0;1year]</t>
  </si>
  <si>
    <t>]1;2year]</t>
  </si>
  <si>
    <t>]2;3year]</t>
  </si>
  <si>
    <t>]3;4year]</t>
  </si>
  <si>
    <t>]4;5year]</t>
  </si>
  <si>
    <t>]5;6year]</t>
  </si>
  <si>
    <t>]6;7year]</t>
  </si>
  <si>
    <t>]7;8year]</t>
  </si>
  <si>
    <t>]8;9year]</t>
  </si>
  <si>
    <t>]9;10year]</t>
  </si>
  <si>
    <t>]10;12year]</t>
  </si>
  <si>
    <t>]12;15year]</t>
  </si>
  <si>
    <t>Sectors</t>
  </si>
  <si>
    <t>Enterprise Size</t>
  </si>
  <si>
    <t>EU Social Objectives</t>
  </si>
  <si>
    <t>ICMA SBP Category</t>
  </si>
  <si>
    <t>Remaining Term</t>
  </si>
  <si>
    <t/>
  </si>
  <si>
    <t>Criteria n°2 : nb of municipalities where relative poverty rate is in the top third of all areas in France</t>
  </si>
  <si>
    <t>Criteria n°4: nb of municipalities where percentage of tax paying household is below the French average</t>
  </si>
  <si>
    <t>1,2,3,4</t>
  </si>
  <si>
    <t>Moody's Industry Code</t>
  </si>
  <si>
    <t>Nace Code - Top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</si>
</sst>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_-* #,##0.00000000\ _€_-;\-* #,##0.00000000\ _€_-;_-* &quot;-&quot;??\ _€_-;_-@_-"/>
    <numFmt numFmtId="166" formatCode="0.0%"/>
  </numFmts>
  <fonts count="16">
    <font>
      <sz val="11"/>
      <color theme="1"/>
      <name val="Calibri"/>
      <family val="2"/>
      <scheme val="minor"/>
    </font>
    <font>
      <sz val="11"/>
      <color theme="1"/>
      <name val="Calibri"/>
      <family val="2"/>
      <scheme val="minor"/>
    </font>
    <font>
      <sz val="11"/>
      <name val="Dialog"/>
    </font>
    <font>
      <sz val="8"/>
      <name val="Calibri"/>
      <family val="2"/>
      <scheme val="minor"/>
    </font>
    <font>
      <sz val="11"/>
      <color theme="1"/>
      <name val="Barlow"/>
    </font>
    <font>
      <sz val="22"/>
      <color indexed="8"/>
      <name val="Barlow"/>
    </font>
    <font>
      <i/>
      <sz val="11"/>
      <color theme="1"/>
      <name val="Barlow"/>
    </font>
    <font>
      <sz val="11"/>
      <color rgb="FFFF0000"/>
      <name val="Barlow"/>
    </font>
    <font>
      <b/>
      <sz val="11"/>
      <color theme="1"/>
      <name val="Barlow"/>
    </font>
    <font>
      <i/>
      <sz val="9"/>
      <color theme="1"/>
      <name val="Barlow"/>
    </font>
    <font>
      <sz val="14"/>
      <color rgb="FFFF0000"/>
      <name val="Barlow"/>
    </font>
    <font>
      <sz val="14"/>
      <color theme="0"/>
      <name val="Barlow"/>
    </font>
    <font>
      <sz val="12"/>
      <color theme="1"/>
      <name val="Barlow"/>
    </font>
    <font>
      <sz val="11"/>
      <name val="Barlow"/>
    </font>
    <font>
      <i/>
      <sz val="11"/>
      <color theme="7"/>
      <name val="Barlow"/>
    </font>
    <font>
      <i/>
      <sz val="11"/>
      <color theme="0"/>
      <name val="Barlow"/>
    </font>
  </fonts>
  <fills count="8">
    <fill>
      <patternFill patternType="none"/>
    </fill>
    <fill>
      <patternFill patternType="gray125"/>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theme="4"/>
        <bgColor indexed="64"/>
      </patternFill>
    </fill>
    <fill>
      <patternFill patternType="solid">
        <fgColor theme="0"/>
        <bgColor indexed="64"/>
      </patternFill>
    </fill>
  </fills>
  <borders count="7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18">
    <xf numFmtId="0" fontId="0" fillId="0" borderId="0" xfId="0"/>
    <xf numFmtId="0" fontId="2" fillId="0" borderId="0" xfId="0" applyFont="1" applyAlignment="1">
      <alignment horizontal="right"/>
    </xf>
    <xf numFmtId="0" fontId="0" fillId="0" borderId="0" xfId="0" applyAlignment="1">
      <alignment vertical="center" wrapText="1"/>
    </xf>
    <xf numFmtId="0" fontId="0" fillId="7" borderId="0" xfId="0" applyFill="1"/>
    <xf numFmtId="0" fontId="0" fillId="7" borderId="4" xfId="0" applyFill="1" applyBorder="1"/>
    <xf numFmtId="0" fontId="0" fillId="7" borderId="2" xfId="0" applyFill="1" applyBorder="1"/>
    <xf numFmtId="0" fontId="0" fillId="7" borderId="3" xfId="0" applyFill="1" applyBorder="1"/>
    <xf numFmtId="0" fontId="0" fillId="7" borderId="6" xfId="0" applyFill="1" applyBorder="1"/>
    <xf numFmtId="0" fontId="0" fillId="7" borderId="5" xfId="0" applyFill="1" applyBorder="1"/>
    <xf numFmtId="0" fontId="0" fillId="7" borderId="64" xfId="0" applyFill="1" applyBorder="1"/>
    <xf numFmtId="0" fontId="0" fillId="7" borderId="65" xfId="0" applyFill="1" applyBorder="1"/>
    <xf numFmtId="0" fontId="0" fillId="7" borderId="66" xfId="0" applyFill="1" applyBorder="1"/>
    <xf numFmtId="0" fontId="4" fillId="5" borderId="8" xfId="0" applyFont="1" applyFill="1" applyBorder="1" applyAlignment="1">
      <alignment vertical="center" wrapText="1"/>
    </xf>
    <xf numFmtId="43" fontId="4" fillId="0" borderId="0" xfId="0" applyNumberFormat="1" applyFont="1" applyAlignment="1">
      <alignment vertical="center" wrapText="1"/>
    </xf>
    <xf numFmtId="0" fontId="4" fillId="0" borderId="0" xfId="0" applyFont="1" applyAlignment="1">
      <alignment vertical="center" wrapText="1"/>
    </xf>
    <xf numFmtId="0" fontId="4" fillId="5" borderId="39" xfId="0" applyFont="1" applyFill="1" applyBorder="1" applyAlignment="1">
      <alignment vertical="center" wrapText="1"/>
    </xf>
    <xf numFmtId="0" fontId="4" fillId="5" borderId="40" xfId="0" applyFont="1" applyFill="1" applyBorder="1" applyAlignment="1">
      <alignment vertical="center" wrapText="1"/>
    </xf>
    <xf numFmtId="0" fontId="4" fillId="5" borderId="9" xfId="0" applyFont="1" applyFill="1" applyBorder="1" applyAlignment="1">
      <alignment vertical="center" wrapText="1"/>
    </xf>
    <xf numFmtId="0" fontId="4" fillId="5" borderId="10" xfId="0" applyFont="1" applyFill="1" applyBorder="1" applyAlignment="1">
      <alignment vertical="center" wrapText="1"/>
    </xf>
    <xf numFmtId="16" fontId="4" fillId="5" borderId="10" xfId="0" applyNumberFormat="1" applyFont="1" applyFill="1" applyBorder="1" applyAlignment="1">
      <alignment vertical="center" wrapText="1"/>
    </xf>
    <xf numFmtId="0" fontId="4" fillId="5" borderId="14" xfId="0" applyFont="1" applyFill="1" applyBorder="1" applyAlignment="1">
      <alignment vertical="center" wrapText="1"/>
    </xf>
    <xf numFmtId="0" fontId="4" fillId="3" borderId="38" xfId="0" applyFont="1" applyFill="1" applyBorder="1" applyAlignment="1">
      <alignment vertical="center" wrapText="1"/>
    </xf>
    <xf numFmtId="0" fontId="4" fillId="5" borderId="12" xfId="0" applyFont="1" applyFill="1" applyBorder="1" applyAlignment="1">
      <alignment vertical="center" wrapText="1"/>
    </xf>
    <xf numFmtId="43" fontId="4" fillId="0" borderId="9" xfId="1" applyFont="1" applyBorder="1" applyAlignment="1">
      <alignment horizontal="center" vertical="center"/>
    </xf>
    <xf numFmtId="43" fontId="4" fillId="0" borderId="10" xfId="1" applyFont="1" applyBorder="1" applyAlignment="1">
      <alignment horizontal="center" vertical="center"/>
    </xf>
    <xf numFmtId="43" fontId="4" fillId="0" borderId="12" xfId="1" applyFont="1" applyBorder="1" applyAlignment="1">
      <alignment horizontal="center" vertical="center"/>
    </xf>
    <xf numFmtId="43" fontId="4" fillId="0" borderId="7" xfId="1" applyFont="1" applyBorder="1" applyAlignment="1">
      <alignment horizontal="center" vertical="center"/>
    </xf>
    <xf numFmtId="43" fontId="4" fillId="0" borderId="14" xfId="1" applyFont="1" applyBorder="1" applyAlignment="1">
      <alignment horizontal="center" vertical="center"/>
    </xf>
    <xf numFmtId="43" fontId="4" fillId="0" borderId="15" xfId="1" applyFont="1" applyBorder="1" applyAlignment="1">
      <alignment horizontal="center" vertical="center"/>
    </xf>
    <xf numFmtId="0" fontId="4" fillId="5" borderId="17" xfId="0" applyFont="1" applyFill="1" applyBorder="1" applyAlignment="1">
      <alignment vertical="center" wrapText="1"/>
    </xf>
    <xf numFmtId="0" fontId="4" fillId="5" borderId="31" xfId="0" applyFont="1" applyFill="1" applyBorder="1" applyAlignment="1">
      <alignment vertical="center" wrapText="1"/>
    </xf>
    <xf numFmtId="0" fontId="4" fillId="5" borderId="29" xfId="0" applyFont="1" applyFill="1" applyBorder="1" applyAlignment="1">
      <alignment vertical="center" wrapText="1"/>
    </xf>
    <xf numFmtId="0" fontId="4" fillId="5" borderId="11" xfId="0" applyFont="1" applyFill="1" applyBorder="1" applyAlignment="1">
      <alignment vertical="center" wrapText="1"/>
    </xf>
    <xf numFmtId="0" fontId="4" fillId="0" borderId="7" xfId="0" applyFont="1" applyBorder="1" applyAlignment="1">
      <alignment horizontal="center" vertical="center"/>
    </xf>
    <xf numFmtId="0" fontId="4" fillId="0" borderId="18" xfId="0" applyFont="1" applyBorder="1" applyAlignment="1">
      <alignment vertical="center"/>
    </xf>
    <xf numFmtId="0" fontId="4" fillId="0" borderId="32" xfId="0" applyFont="1" applyBorder="1" applyAlignment="1">
      <alignment vertical="center" wrapText="1"/>
    </xf>
    <xf numFmtId="43" fontId="4" fillId="0" borderId="22" xfId="1" applyFont="1" applyBorder="1" applyAlignment="1">
      <alignment vertical="center"/>
    </xf>
    <xf numFmtId="43" fontId="4" fillId="0" borderId="18" xfId="0" applyNumberFormat="1" applyFont="1" applyBorder="1" applyAlignment="1">
      <alignment vertical="center"/>
    </xf>
    <xf numFmtId="43" fontId="4" fillId="0" borderId="13" xfId="1" applyFont="1" applyBorder="1" applyAlignment="1">
      <alignmen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xf>
    <xf numFmtId="0" fontId="4" fillId="0" borderId="19" xfId="0" applyFont="1" applyBorder="1" applyAlignment="1">
      <alignment vertical="center"/>
    </xf>
    <xf numFmtId="0" fontId="4" fillId="0" borderId="33" xfId="0" applyFont="1" applyBorder="1" applyAlignment="1">
      <alignment vertical="center" wrapText="1"/>
    </xf>
    <xf numFmtId="4" fontId="4" fillId="0" borderId="30" xfId="0" applyNumberFormat="1" applyFont="1" applyBorder="1" applyAlignment="1">
      <alignment vertical="center" wrapText="1"/>
    </xf>
    <xf numFmtId="4" fontId="4" fillId="0" borderId="15" xfId="0" applyNumberFormat="1" applyFont="1" applyBorder="1" applyAlignment="1">
      <alignment horizontal="right" vertical="center"/>
    </xf>
    <xf numFmtId="43" fontId="4" fillId="0" borderId="16" xfId="1" applyFont="1" applyBorder="1" applyAlignment="1">
      <alignment vertical="center"/>
    </xf>
    <xf numFmtId="0" fontId="4" fillId="0" borderId="0" xfId="0" applyFont="1" applyAlignment="1">
      <alignment vertical="center"/>
    </xf>
    <xf numFmtId="0" fontId="4" fillId="7" borderId="0" xfId="0" applyFont="1" applyFill="1" applyAlignment="1">
      <alignment vertical="center"/>
    </xf>
    <xf numFmtId="164" fontId="4" fillId="0" borderId="0" xfId="0" applyNumberFormat="1" applyFont="1" applyAlignment="1">
      <alignment vertical="center"/>
    </xf>
    <xf numFmtId="0" fontId="4" fillId="7" borderId="25" xfId="0" applyFont="1" applyFill="1" applyBorder="1" applyAlignment="1">
      <alignment vertical="center"/>
    </xf>
    <xf numFmtId="4" fontId="4" fillId="7" borderId="8" xfId="0" applyNumberFormat="1" applyFont="1" applyFill="1" applyBorder="1" applyAlignment="1">
      <alignment vertical="center"/>
    </xf>
    <xf numFmtId="43" fontId="4" fillId="7" borderId="0" xfId="1" applyFont="1" applyFill="1" applyAlignment="1">
      <alignment vertical="center"/>
    </xf>
    <xf numFmtId="0" fontId="6" fillId="0" borderId="0" xfId="0" applyFont="1" applyAlignment="1">
      <alignment vertical="center"/>
    </xf>
    <xf numFmtId="0" fontId="7" fillId="0" borderId="0" xfId="0" applyFont="1" applyAlignment="1">
      <alignment vertical="center"/>
    </xf>
    <xf numFmtId="43" fontId="4" fillId="0" borderId="0" xfId="0" applyNumberFormat="1" applyFont="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5" xfId="0" applyFont="1" applyBorder="1" applyAlignment="1">
      <alignment horizontal="right" vertical="center"/>
    </xf>
    <xf numFmtId="0" fontId="4" fillId="0" borderId="36" xfId="0" applyFont="1" applyBorder="1" applyAlignment="1">
      <alignment vertical="center"/>
    </xf>
    <xf numFmtId="164" fontId="4" fillId="0" borderId="42" xfId="1" applyNumberFormat="1"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right" vertical="center"/>
    </xf>
    <xf numFmtId="164" fontId="4" fillId="0" borderId="32" xfId="1" applyNumberFormat="1"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horizontal="right" vertical="center"/>
    </xf>
    <xf numFmtId="164" fontId="4" fillId="0" borderId="33" xfId="1" applyNumberFormat="1" applyFont="1" applyBorder="1" applyAlignment="1">
      <alignment vertical="center"/>
    </xf>
    <xf numFmtId="164" fontId="8" fillId="7" borderId="8" xfId="0" applyNumberFormat="1" applyFont="1" applyFill="1" applyBorder="1" applyAlignment="1">
      <alignment vertical="center"/>
    </xf>
    <xf numFmtId="164" fontId="8" fillId="0" borderId="8" xfId="0" applyNumberFormat="1" applyFont="1" applyBorder="1" applyAlignment="1">
      <alignment vertical="center"/>
    </xf>
    <xf numFmtId="164" fontId="8" fillId="0" borderId="27" xfId="0" applyNumberFormat="1" applyFont="1" applyBorder="1" applyAlignment="1">
      <alignment vertical="center"/>
    </xf>
    <xf numFmtId="164" fontId="8" fillId="7" borderId="0" xfId="0" applyNumberFormat="1" applyFont="1" applyFill="1" applyAlignment="1">
      <alignment vertical="center"/>
    </xf>
    <xf numFmtId="164" fontId="8" fillId="0" borderId="0" xfId="0" applyNumberFormat="1" applyFont="1" applyAlignment="1">
      <alignment vertical="center"/>
    </xf>
    <xf numFmtId="0" fontId="9" fillId="0" borderId="0" xfId="0" applyFont="1" applyAlignment="1">
      <alignment vertical="center" wrapText="1"/>
    </xf>
    <xf numFmtId="164" fontId="4" fillId="0" borderId="12" xfId="1" applyNumberFormat="1" applyFont="1" applyBorder="1" applyAlignment="1">
      <alignment vertical="center"/>
    </xf>
    <xf numFmtId="164" fontId="4" fillId="0" borderId="7" xfId="1" applyNumberFormat="1" applyFont="1" applyBorder="1" applyAlignment="1">
      <alignment vertical="center"/>
    </xf>
    <xf numFmtId="164" fontId="4" fillId="0" borderId="0" xfId="1" applyNumberFormat="1" applyFont="1" applyAlignment="1">
      <alignment vertical="center"/>
    </xf>
    <xf numFmtId="0" fontId="10" fillId="0" borderId="0" xfId="0" applyFont="1" applyAlignment="1">
      <alignment vertical="center"/>
    </xf>
    <xf numFmtId="0" fontId="11" fillId="6" borderId="0" xfId="0" applyFont="1" applyFill="1" applyAlignment="1">
      <alignment horizontal="center" vertical="center"/>
    </xf>
    <xf numFmtId="0" fontId="4" fillId="3" borderId="4" xfId="0" applyFont="1" applyFill="1" applyBorder="1" applyAlignment="1">
      <alignment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4" fillId="3" borderId="8" xfId="0" applyFont="1" applyFill="1" applyBorder="1" applyAlignment="1">
      <alignment vertical="center"/>
    </xf>
    <xf numFmtId="0" fontId="8" fillId="0" borderId="4" xfId="0" applyFont="1" applyBorder="1" applyAlignment="1">
      <alignment vertical="center"/>
    </xf>
    <xf numFmtId="0" fontId="4" fillId="0" borderId="17" xfId="0" applyFont="1" applyBorder="1" applyAlignment="1">
      <alignment vertical="center"/>
    </xf>
    <xf numFmtId="164" fontId="4" fillId="0" borderId="31" xfId="1" applyNumberFormat="1"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8" fillId="0" borderId="22" xfId="0" applyFont="1" applyBorder="1" applyAlignment="1">
      <alignment vertical="center"/>
    </xf>
    <xf numFmtId="0" fontId="8" fillId="0" borderId="6" xfId="0" applyFont="1" applyBorder="1" applyAlignment="1">
      <alignment vertical="center"/>
    </xf>
    <xf numFmtId="164" fontId="4" fillId="0" borderId="0" xfId="1" applyNumberFormat="1" applyFont="1" applyBorder="1" applyAlignment="1">
      <alignment vertical="center"/>
    </xf>
    <xf numFmtId="164" fontId="4" fillId="0" borderId="13" xfId="1" applyNumberFormat="1" applyFont="1" applyBorder="1" applyAlignment="1">
      <alignmen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vertical="center"/>
    </xf>
    <xf numFmtId="0" fontId="4" fillId="3" borderId="53" xfId="0" applyFont="1" applyFill="1" applyBorder="1" applyAlignment="1">
      <alignment horizontal="center" vertical="center"/>
    </xf>
    <xf numFmtId="0" fontId="12" fillId="0" borderId="12" xfId="0" applyFont="1" applyBorder="1" applyAlignment="1">
      <alignment vertical="center"/>
    </xf>
    <xf numFmtId="164" fontId="4" fillId="0" borderId="7"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0" fontId="12" fillId="0" borderId="14" xfId="0" applyFont="1" applyBorder="1" applyAlignment="1">
      <alignment vertical="center"/>
    </xf>
    <xf numFmtId="164" fontId="4" fillId="0" borderId="15" xfId="1" applyNumberFormat="1" applyFont="1" applyFill="1" applyBorder="1" applyAlignment="1">
      <alignment horizontal="center" vertical="center"/>
    </xf>
    <xf numFmtId="164" fontId="4" fillId="0" borderId="16" xfId="1" applyNumberFormat="1" applyFont="1" applyFill="1" applyBorder="1" applyAlignment="1">
      <alignment horizontal="center" vertical="center"/>
    </xf>
    <xf numFmtId="0" fontId="4" fillId="0" borderId="0" xfId="0" applyFont="1" applyAlignment="1">
      <alignment horizontal="center" vertical="center"/>
    </xf>
    <xf numFmtId="0" fontId="8" fillId="0" borderId="30" xfId="0" applyFont="1" applyBorder="1" applyAlignment="1">
      <alignment vertical="center"/>
    </xf>
    <xf numFmtId="0" fontId="12" fillId="5" borderId="4" xfId="0" applyFont="1" applyFill="1" applyBorder="1" applyAlignment="1">
      <alignment vertical="center"/>
    </xf>
    <xf numFmtId="0" fontId="12" fillId="5" borderId="3" xfId="0" applyFont="1" applyFill="1" applyBorder="1" applyAlignment="1">
      <alignment vertical="center"/>
    </xf>
    <xf numFmtId="0" fontId="4" fillId="3" borderId="29" xfId="0" applyFont="1" applyFill="1" applyBorder="1" applyAlignment="1">
      <alignment vertical="center"/>
    </xf>
    <xf numFmtId="0" fontId="4" fillId="3" borderId="53" xfId="0" applyFont="1" applyFill="1" applyBorder="1" applyAlignment="1">
      <alignment vertical="center"/>
    </xf>
    <xf numFmtId="0" fontId="4" fillId="3" borderId="11" xfId="0" applyFont="1" applyFill="1" applyBorder="1" applyAlignment="1">
      <alignment vertical="center"/>
    </xf>
    <xf numFmtId="3" fontId="4" fillId="0" borderId="13" xfId="0" applyNumberFormat="1" applyFont="1" applyBorder="1" applyAlignment="1">
      <alignment vertical="center"/>
    </xf>
    <xf numFmtId="3" fontId="4" fillId="0" borderId="13" xfId="1" applyNumberFormat="1" applyFont="1" applyBorder="1" applyAlignment="1">
      <alignment vertical="center"/>
    </xf>
    <xf numFmtId="3" fontId="4" fillId="0" borderId="16" xfId="1" applyNumberFormat="1" applyFont="1" applyBorder="1" applyAlignment="1">
      <alignment vertical="center"/>
    </xf>
    <xf numFmtId="164" fontId="4" fillId="0" borderId="16" xfId="1" applyNumberFormat="1"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3" borderId="27" xfId="0" applyFont="1" applyFill="1" applyBorder="1" applyAlignment="1">
      <alignment vertical="center"/>
    </xf>
    <xf numFmtId="164" fontId="4" fillId="0" borderId="37" xfId="1" applyNumberFormat="1" applyFont="1" applyBorder="1" applyAlignment="1">
      <alignment vertical="center"/>
    </xf>
    <xf numFmtId="0" fontId="4" fillId="3" borderId="25" xfId="0" applyFont="1" applyFill="1" applyBorder="1" applyAlignment="1">
      <alignment vertical="center"/>
    </xf>
    <xf numFmtId="0" fontId="4" fillId="3" borderId="41" xfId="0" applyFont="1" applyFill="1" applyBorder="1" applyAlignment="1">
      <alignment vertical="center"/>
    </xf>
    <xf numFmtId="0" fontId="4" fillId="0" borderId="47"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67" xfId="0" applyFont="1" applyBorder="1" applyAlignment="1">
      <alignment vertical="center"/>
    </xf>
    <xf numFmtId="0" fontId="12" fillId="5" borderId="1" xfId="0" applyFont="1" applyFill="1" applyBorder="1" applyAlignment="1">
      <alignment vertical="center"/>
    </xf>
    <xf numFmtId="164" fontId="4" fillId="0" borderId="0" xfId="1" applyNumberFormat="1" applyFont="1" applyFill="1" applyBorder="1" applyAlignment="1">
      <alignment horizontal="center" vertical="center"/>
    </xf>
    <xf numFmtId="0" fontId="4" fillId="3" borderId="26" xfId="0" applyFont="1" applyFill="1" applyBorder="1" applyAlignment="1">
      <alignment vertical="center"/>
    </xf>
    <xf numFmtId="164" fontId="4" fillId="0" borderId="5" xfId="1" applyNumberFormat="1" applyFont="1" applyBorder="1" applyAlignment="1">
      <alignment horizontal="center" vertical="center"/>
    </xf>
    <xf numFmtId="164" fontId="4" fillId="0" borderId="51" xfId="1" applyNumberFormat="1" applyFont="1" applyBorder="1" applyAlignment="1">
      <alignment horizontal="center" vertical="center"/>
    </xf>
    <xf numFmtId="164" fontId="4" fillId="0" borderId="50" xfId="1" applyNumberFormat="1" applyFont="1" applyBorder="1" applyAlignment="1">
      <alignment horizontal="center" vertical="center"/>
    </xf>
    <xf numFmtId="164" fontId="4" fillId="0" borderId="52" xfId="1" applyNumberFormat="1" applyFont="1" applyBorder="1" applyAlignment="1">
      <alignment horizontal="center" vertical="center"/>
    </xf>
    <xf numFmtId="164" fontId="4" fillId="0" borderId="62" xfId="1" applyNumberFormat="1" applyFont="1" applyBorder="1" applyAlignment="1">
      <alignment horizontal="center" vertical="center"/>
    </xf>
    <xf numFmtId="0" fontId="13" fillId="0" borderId="14" xfId="0" applyFont="1" applyBorder="1" applyAlignment="1">
      <alignmen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9" xfId="0" applyFont="1" applyBorder="1" applyAlignment="1">
      <alignment vertical="center"/>
    </xf>
    <xf numFmtId="0" fontId="4" fillId="0" borderId="22" xfId="0" applyFont="1" applyBorder="1" applyAlignment="1">
      <alignment vertical="center"/>
    </xf>
    <xf numFmtId="0" fontId="4" fillId="0" borderId="30" xfId="0" applyFont="1" applyBorder="1" applyAlignment="1">
      <alignment vertical="center"/>
    </xf>
    <xf numFmtId="10" fontId="4" fillId="0" borderId="0" xfId="2" applyNumberFormat="1" applyFont="1" applyAlignment="1">
      <alignment horizontal="center" vertical="center"/>
    </xf>
    <xf numFmtId="0" fontId="4" fillId="5" borderId="38" xfId="0" applyFont="1" applyFill="1" applyBorder="1" applyAlignment="1">
      <alignment vertical="center"/>
    </xf>
    <xf numFmtId="0" fontId="4" fillId="5" borderId="39" xfId="0" applyFont="1" applyFill="1" applyBorder="1" applyAlignment="1">
      <alignment vertical="center"/>
    </xf>
    <xf numFmtId="0" fontId="4" fillId="5" borderId="40" xfId="0" applyFont="1" applyFill="1" applyBorder="1" applyAlignment="1">
      <alignment vertical="center"/>
    </xf>
    <xf numFmtId="10" fontId="4" fillId="5" borderId="41" xfId="2" applyNumberFormat="1" applyFont="1" applyFill="1" applyBorder="1" applyAlignment="1">
      <alignment horizontal="center" vertical="center"/>
    </xf>
    <xf numFmtId="0" fontId="4" fillId="5" borderId="41" xfId="0" applyFont="1" applyFill="1" applyBorder="1" applyAlignment="1">
      <alignment horizontal="center" vertical="center"/>
    </xf>
    <xf numFmtId="0" fontId="4" fillId="0" borderId="35" xfId="0" applyFont="1" applyBorder="1" applyAlignment="1">
      <alignment horizontal="left" vertical="center"/>
    </xf>
    <xf numFmtId="43" fontId="4" fillId="0" borderId="45" xfId="1" applyFont="1" applyBorder="1" applyAlignment="1">
      <alignment vertical="center"/>
    </xf>
    <xf numFmtId="0" fontId="4" fillId="0" borderId="7" xfId="0" applyFont="1" applyBorder="1" applyAlignment="1">
      <alignment horizontal="left" vertical="center"/>
    </xf>
    <xf numFmtId="43" fontId="4" fillId="0" borderId="12" xfId="1" applyFont="1" applyBorder="1" applyAlignment="1">
      <alignment vertical="center"/>
    </xf>
    <xf numFmtId="43" fontId="4" fillId="0" borderId="46" xfId="1" applyFont="1" applyBorder="1" applyAlignment="1">
      <alignment vertical="center"/>
    </xf>
    <xf numFmtId="0" fontId="4" fillId="0" borderId="15" xfId="0" applyFont="1" applyBorder="1" applyAlignment="1">
      <alignment horizontal="left" vertical="center"/>
    </xf>
    <xf numFmtId="43" fontId="4" fillId="0" borderId="44" xfId="1" applyFont="1" applyBorder="1" applyAlignment="1">
      <alignment vertical="center"/>
    </xf>
    <xf numFmtId="4" fontId="4" fillId="0" borderId="0" xfId="0" applyNumberFormat="1" applyFont="1" applyAlignment="1">
      <alignment vertical="center"/>
    </xf>
    <xf numFmtId="9" fontId="4" fillId="0" borderId="0" xfId="2" applyFont="1" applyBorder="1" applyAlignment="1">
      <alignment vertical="center"/>
    </xf>
    <xf numFmtId="0" fontId="4" fillId="4" borderId="25" xfId="0" applyFont="1" applyFill="1" applyBorder="1" applyAlignment="1">
      <alignment vertical="center"/>
    </xf>
    <xf numFmtId="0" fontId="4" fillId="4" borderId="26" xfId="0" applyFont="1" applyFill="1" applyBorder="1" applyAlignment="1">
      <alignment vertical="center"/>
    </xf>
    <xf numFmtId="0" fontId="4" fillId="4" borderId="27" xfId="0" applyFont="1" applyFill="1" applyBorder="1" applyAlignment="1">
      <alignment vertical="center"/>
    </xf>
    <xf numFmtId="9" fontId="4" fillId="0" borderId="11" xfId="0" applyNumberFormat="1" applyFont="1" applyBorder="1" applyAlignment="1">
      <alignment vertical="center"/>
    </xf>
    <xf numFmtId="165" fontId="4" fillId="0" borderId="0" xfId="0" applyNumberFormat="1" applyFont="1" applyAlignment="1">
      <alignment vertical="center"/>
    </xf>
    <xf numFmtId="9" fontId="4" fillId="0" borderId="16" xfId="0" applyNumberFormat="1" applyFont="1" applyBorder="1" applyAlignment="1">
      <alignment vertical="center"/>
    </xf>
    <xf numFmtId="9" fontId="4" fillId="0" borderId="0" xfId="0" applyNumberFormat="1" applyFont="1" applyAlignment="1">
      <alignment vertical="center"/>
    </xf>
    <xf numFmtId="43" fontId="4" fillId="0" borderId="11" xfId="0" applyNumberFormat="1" applyFont="1" applyBorder="1" applyAlignment="1">
      <alignment vertical="center"/>
    </xf>
    <xf numFmtId="10" fontId="4" fillId="5" borderId="2" xfId="2" applyNumberFormat="1" applyFont="1" applyFill="1" applyBorder="1" applyAlignment="1">
      <alignment horizontal="center" vertical="center"/>
    </xf>
    <xf numFmtId="0" fontId="4" fillId="5" borderId="23" xfId="0" applyFont="1" applyFill="1" applyBorder="1" applyAlignment="1">
      <alignment vertical="center"/>
    </xf>
    <xf numFmtId="0" fontId="4" fillId="5" borderId="24" xfId="0" applyFont="1" applyFill="1" applyBorder="1" applyAlignment="1">
      <alignment horizontal="center" vertical="center"/>
    </xf>
    <xf numFmtId="0" fontId="4" fillId="0" borderId="31" xfId="0" applyFont="1" applyBorder="1" applyAlignment="1">
      <alignment vertical="center"/>
    </xf>
    <xf numFmtId="43" fontId="4" fillId="0" borderId="9" xfId="1" applyFont="1" applyBorder="1" applyAlignment="1">
      <alignment vertical="center"/>
    </xf>
    <xf numFmtId="9" fontId="4" fillId="0" borderId="10" xfId="2" applyFont="1" applyBorder="1" applyAlignment="1">
      <alignment vertical="center"/>
    </xf>
    <xf numFmtId="3" fontId="4" fillId="0" borderId="10" xfId="0" applyNumberFormat="1" applyFont="1" applyBorder="1" applyAlignment="1">
      <alignment vertical="center"/>
    </xf>
    <xf numFmtId="9" fontId="4" fillId="0" borderId="11" xfId="2" applyFont="1" applyBorder="1" applyAlignment="1">
      <alignment vertical="center"/>
    </xf>
    <xf numFmtId="0" fontId="4" fillId="0" borderId="32" xfId="0" applyFont="1" applyBorder="1" applyAlignment="1">
      <alignment vertical="center"/>
    </xf>
    <xf numFmtId="9" fontId="4" fillId="0" borderId="7" xfId="2" applyFont="1" applyBorder="1" applyAlignment="1">
      <alignment vertical="center"/>
    </xf>
    <xf numFmtId="3" fontId="4" fillId="0" borderId="7" xfId="0" applyNumberFormat="1" applyFont="1" applyBorder="1" applyAlignment="1">
      <alignment vertical="center"/>
    </xf>
    <xf numFmtId="9" fontId="4" fillId="0" borderId="13" xfId="2" applyFont="1" applyBorder="1" applyAlignment="1">
      <alignment vertical="center"/>
    </xf>
    <xf numFmtId="0" fontId="4" fillId="0" borderId="33" xfId="0" applyFont="1" applyBorder="1" applyAlignment="1">
      <alignment vertical="center"/>
    </xf>
    <xf numFmtId="43" fontId="4" fillId="0" borderId="14" xfId="1" applyFont="1" applyBorder="1" applyAlignment="1">
      <alignment vertical="center"/>
    </xf>
    <xf numFmtId="9" fontId="4" fillId="0" borderId="15" xfId="2" applyFont="1" applyBorder="1" applyAlignment="1">
      <alignment vertical="center"/>
    </xf>
    <xf numFmtId="3" fontId="4" fillId="0" borderId="15" xfId="0" applyNumberFormat="1" applyFont="1" applyBorder="1" applyAlignment="1">
      <alignment vertical="center"/>
    </xf>
    <xf numFmtId="9" fontId="4" fillId="0" borderId="16" xfId="2" applyFont="1" applyBorder="1" applyAlignment="1">
      <alignment vertical="center"/>
    </xf>
    <xf numFmtId="43" fontId="4" fillId="0" borderId="0" xfId="1" applyFont="1" applyBorder="1" applyAlignment="1">
      <alignment vertical="center"/>
    </xf>
    <xf numFmtId="0" fontId="4" fillId="3" borderId="38" xfId="0" applyFont="1" applyFill="1" applyBorder="1" applyAlignment="1">
      <alignment vertical="center"/>
    </xf>
    <xf numFmtId="0" fontId="4" fillId="3" borderId="39" xfId="0" applyFont="1" applyFill="1" applyBorder="1" applyAlignment="1">
      <alignment vertical="center"/>
    </xf>
    <xf numFmtId="0" fontId="4" fillId="3" borderId="54" xfId="0" applyFont="1" applyFill="1" applyBorder="1" applyAlignment="1">
      <alignment vertical="center"/>
    </xf>
    <xf numFmtId="0" fontId="4" fillId="3" borderId="55" xfId="0" applyFont="1" applyFill="1" applyBorder="1" applyAlignment="1">
      <alignment vertical="center"/>
    </xf>
    <xf numFmtId="0" fontId="4" fillId="3" borderId="24" xfId="0" applyFont="1" applyFill="1" applyBorder="1" applyAlignment="1">
      <alignment vertical="center"/>
    </xf>
    <xf numFmtId="43" fontId="4" fillId="0" borderId="10" xfId="1" applyFont="1" applyBorder="1" applyAlignment="1">
      <alignment vertical="center"/>
    </xf>
    <xf numFmtId="3" fontId="4" fillId="0" borderId="11" xfId="0" applyNumberFormat="1" applyFont="1" applyBorder="1" applyAlignment="1">
      <alignment vertical="center"/>
    </xf>
    <xf numFmtId="43" fontId="4" fillId="0" borderId="7" xfId="1" applyFont="1" applyBorder="1" applyAlignment="1">
      <alignment vertical="center"/>
    </xf>
    <xf numFmtId="43" fontId="4" fillId="0" borderId="35" xfId="1" applyFont="1" applyBorder="1" applyAlignment="1">
      <alignment vertical="center"/>
    </xf>
    <xf numFmtId="43" fontId="4" fillId="0" borderId="15" xfId="1" applyFont="1" applyBorder="1" applyAlignment="1">
      <alignment vertical="center"/>
    </xf>
    <xf numFmtId="43" fontId="4" fillId="0" borderId="69" xfId="1" applyFont="1" applyBorder="1" applyAlignment="1">
      <alignment vertical="center"/>
    </xf>
    <xf numFmtId="3" fontId="4" fillId="0" borderId="16" xfId="0" applyNumberFormat="1" applyFont="1" applyBorder="1" applyAlignment="1">
      <alignment vertical="center"/>
    </xf>
    <xf numFmtId="0" fontId="4" fillId="0" borderId="70" xfId="0" applyFont="1" applyBorder="1" applyAlignment="1">
      <alignment vertical="center"/>
    </xf>
    <xf numFmtId="43" fontId="4" fillId="0" borderId="70" xfId="1" applyFont="1" applyBorder="1" applyAlignment="1">
      <alignment vertical="center"/>
    </xf>
    <xf numFmtId="3" fontId="4" fillId="0" borderId="70" xfId="0" applyNumberFormat="1" applyFont="1" applyBorder="1" applyAlignment="1">
      <alignment vertical="center"/>
    </xf>
    <xf numFmtId="3" fontId="4" fillId="0" borderId="3" xfId="0" applyNumberFormat="1" applyFont="1" applyBorder="1" applyAlignment="1">
      <alignment vertical="center"/>
    </xf>
    <xf numFmtId="0" fontId="4" fillId="0" borderId="48" xfId="0" applyFont="1" applyBorder="1" applyAlignment="1">
      <alignment vertical="center"/>
    </xf>
    <xf numFmtId="3" fontId="4" fillId="0" borderId="45" xfId="0" applyNumberFormat="1" applyFont="1" applyBorder="1" applyAlignment="1">
      <alignment vertical="center"/>
    </xf>
    <xf numFmtId="3" fontId="4" fillId="0" borderId="51" xfId="0" applyNumberFormat="1" applyFont="1" applyBorder="1" applyAlignment="1">
      <alignment vertical="center"/>
    </xf>
    <xf numFmtId="0" fontId="4" fillId="0" borderId="49" xfId="0" applyFont="1" applyBorder="1" applyAlignment="1">
      <alignment vertical="center"/>
    </xf>
    <xf numFmtId="3" fontId="4" fillId="0" borderId="44" xfId="0" applyNumberFormat="1" applyFont="1" applyBorder="1" applyAlignment="1">
      <alignment vertical="center"/>
    </xf>
    <xf numFmtId="3" fontId="4" fillId="0" borderId="50" xfId="0" applyNumberFormat="1" applyFont="1" applyBorder="1" applyAlignment="1">
      <alignment vertical="center"/>
    </xf>
    <xf numFmtId="3" fontId="4" fillId="0" borderId="46" xfId="0" applyNumberFormat="1" applyFont="1" applyBorder="1" applyAlignment="1">
      <alignment vertical="center"/>
    </xf>
    <xf numFmtId="3" fontId="4" fillId="0" borderId="52" xfId="0" applyNumberFormat="1" applyFont="1" applyBorder="1" applyAlignment="1">
      <alignment vertical="center"/>
    </xf>
    <xf numFmtId="0" fontId="4" fillId="0" borderId="6" xfId="0" applyFont="1" applyBorder="1" applyAlignment="1">
      <alignment vertical="center"/>
    </xf>
    <xf numFmtId="43" fontId="4" fillId="0" borderId="47" xfId="1" applyFont="1" applyBorder="1" applyAlignment="1">
      <alignment vertical="center"/>
    </xf>
    <xf numFmtId="3" fontId="4" fillId="0" borderId="47" xfId="0" applyNumberFormat="1" applyFont="1" applyBorder="1" applyAlignment="1">
      <alignment vertical="center"/>
    </xf>
    <xf numFmtId="3" fontId="4" fillId="0" borderId="5" xfId="0" applyNumberFormat="1" applyFont="1" applyBorder="1" applyAlignment="1">
      <alignment vertical="center"/>
    </xf>
    <xf numFmtId="43" fontId="4" fillId="0" borderId="67" xfId="1" applyFont="1" applyBorder="1" applyAlignment="1">
      <alignment vertical="center"/>
    </xf>
    <xf numFmtId="3" fontId="4" fillId="0" borderId="67" xfId="0" applyNumberFormat="1" applyFont="1" applyBorder="1" applyAlignment="1">
      <alignment vertical="center"/>
    </xf>
    <xf numFmtId="3" fontId="4" fillId="0" borderId="62" xfId="0" applyNumberFormat="1" applyFont="1" applyBorder="1" applyAlignment="1">
      <alignment vertical="center"/>
    </xf>
    <xf numFmtId="3" fontId="4" fillId="0" borderId="35" xfId="0" applyNumberFormat="1" applyFont="1" applyBorder="1" applyAlignment="1">
      <alignment vertical="center"/>
    </xf>
    <xf numFmtId="3" fontId="4" fillId="0" borderId="69" xfId="0" applyNumberFormat="1"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3" fontId="4" fillId="0" borderId="13" xfId="0" applyNumberFormat="1" applyFont="1" applyBorder="1" applyAlignment="1">
      <alignment horizontal="right" vertical="center"/>
    </xf>
    <xf numFmtId="3" fontId="4" fillId="0" borderId="16" xfId="0" applyNumberFormat="1" applyFont="1" applyBorder="1" applyAlignment="1">
      <alignment horizontal="right" vertical="center"/>
    </xf>
    <xf numFmtId="0" fontId="4" fillId="0" borderId="16" xfId="0" applyFont="1" applyBorder="1" applyAlignment="1">
      <alignment horizontal="right" vertical="center"/>
    </xf>
    <xf numFmtId="3" fontId="4" fillId="0" borderId="0" xfId="1" applyNumberFormat="1" applyFont="1" applyBorder="1" applyAlignment="1">
      <alignment vertical="center"/>
    </xf>
    <xf numFmtId="0" fontId="8" fillId="0" borderId="0" xfId="0" applyFont="1" applyAlignment="1">
      <alignment vertical="center"/>
    </xf>
    <xf numFmtId="0" fontId="8" fillId="0" borderId="25" xfId="0" applyFont="1" applyBorder="1" applyAlignment="1">
      <alignment vertical="center"/>
    </xf>
    <xf numFmtId="0" fontId="4" fillId="0" borderId="68"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4" fontId="8" fillId="0" borderId="8" xfId="0" applyNumberFormat="1" applyFont="1" applyBorder="1" applyAlignment="1">
      <alignment vertical="center"/>
    </xf>
    <xf numFmtId="43" fontId="8" fillId="0" borderId="27" xfId="0" applyNumberFormat="1" applyFont="1" applyBorder="1" applyAlignment="1">
      <alignment vertical="center"/>
    </xf>
    <xf numFmtId="43" fontId="4" fillId="0" borderId="13" xfId="1" applyFont="1" applyBorder="1" applyAlignment="1">
      <alignment horizontal="right" vertical="center"/>
    </xf>
    <xf numFmtId="0" fontId="4" fillId="5" borderId="71" xfId="0" applyFont="1" applyFill="1" applyBorder="1" applyAlignment="1">
      <alignment vertical="center" wrapText="1"/>
    </xf>
    <xf numFmtId="0" fontId="4" fillId="5" borderId="53" xfId="0" applyFont="1" applyFill="1" applyBorder="1" applyAlignment="1">
      <alignment vertical="center" wrapText="1"/>
    </xf>
    <xf numFmtId="43" fontId="4" fillId="0" borderId="34" xfId="1" applyFont="1" applyBorder="1" applyAlignment="1">
      <alignment horizontal="right" vertical="center"/>
    </xf>
    <xf numFmtId="164" fontId="4" fillId="0" borderId="34" xfId="1" applyNumberFormat="1" applyFont="1" applyBorder="1" applyAlignment="1">
      <alignment horizontal="right" vertical="center"/>
    </xf>
    <xf numFmtId="43" fontId="4" fillId="0" borderId="45" xfId="1" applyFont="1" applyBorder="1" applyAlignment="1">
      <alignment horizontal="right" vertical="center"/>
    </xf>
    <xf numFmtId="164" fontId="4" fillId="0" borderId="37" xfId="1" applyNumberFormat="1" applyFont="1" applyBorder="1" applyAlignment="1">
      <alignment horizontal="right" vertical="center"/>
    </xf>
    <xf numFmtId="43" fontId="4" fillId="0" borderId="12" xfId="1" applyFont="1" applyBorder="1" applyAlignment="1">
      <alignment horizontal="right" vertical="center"/>
    </xf>
    <xf numFmtId="164" fontId="4" fillId="0" borderId="12" xfId="1" applyNumberFormat="1" applyFont="1" applyBorder="1" applyAlignment="1">
      <alignment horizontal="right" vertical="center"/>
    </xf>
    <xf numFmtId="43" fontId="4" fillId="0" borderId="46" xfId="1" applyFont="1" applyBorder="1" applyAlignment="1">
      <alignment horizontal="right" vertical="center"/>
    </xf>
    <xf numFmtId="164" fontId="4" fillId="0" borderId="13" xfId="1" applyNumberFormat="1" applyFont="1" applyBorder="1" applyAlignment="1">
      <alignment horizontal="right" vertical="center"/>
    </xf>
    <xf numFmtId="43" fontId="4" fillId="0" borderId="56" xfId="1" applyFont="1" applyBorder="1" applyAlignment="1">
      <alignment horizontal="right" vertical="center"/>
    </xf>
    <xf numFmtId="164" fontId="4" fillId="0" borderId="56" xfId="1" applyNumberFormat="1" applyFont="1" applyBorder="1" applyAlignment="1">
      <alignment horizontal="right" vertical="center"/>
    </xf>
    <xf numFmtId="43" fontId="4" fillId="0" borderId="44" xfId="1" applyFont="1" applyBorder="1" applyAlignment="1">
      <alignment horizontal="right" vertical="center"/>
    </xf>
    <xf numFmtId="164" fontId="4" fillId="0" borderId="63" xfId="1" applyNumberFormat="1" applyFont="1" applyBorder="1" applyAlignment="1">
      <alignment horizontal="right" vertical="center"/>
    </xf>
    <xf numFmtId="4" fontId="8" fillId="0" borderId="25" xfId="0" applyNumberFormat="1" applyFont="1" applyBorder="1" applyAlignment="1">
      <alignment horizontal="right" vertical="center"/>
    </xf>
    <xf numFmtId="9" fontId="8" fillId="0" borderId="27" xfId="2" applyFont="1" applyBorder="1" applyAlignment="1">
      <alignment horizontal="right" vertical="center"/>
    </xf>
    <xf numFmtId="43" fontId="8" fillId="0" borderId="25" xfId="0" applyNumberFormat="1" applyFont="1" applyBorder="1" applyAlignment="1">
      <alignment horizontal="right" vertical="center"/>
    </xf>
    <xf numFmtId="43" fontId="8" fillId="0" borderId="26" xfId="0" applyNumberFormat="1" applyFont="1" applyBorder="1" applyAlignment="1">
      <alignment horizontal="right" vertical="center"/>
    </xf>
    <xf numFmtId="43" fontId="8" fillId="0" borderId="27" xfId="0" applyNumberFormat="1" applyFont="1" applyBorder="1" applyAlignment="1">
      <alignment horizontal="right" vertical="center"/>
    </xf>
    <xf numFmtId="0" fontId="4" fillId="5" borderId="8" xfId="0" applyFont="1" applyFill="1" applyBorder="1" applyAlignment="1">
      <alignment horizontal="right" vertical="center" wrapText="1"/>
    </xf>
    <xf numFmtId="166" fontId="4" fillId="0" borderId="37" xfId="2" applyNumberFormat="1" applyFont="1" applyBorder="1" applyAlignment="1">
      <alignment horizontal="right" vertical="center"/>
    </xf>
    <xf numFmtId="166" fontId="4" fillId="0" borderId="13" xfId="2" applyNumberFormat="1" applyFont="1" applyBorder="1" applyAlignment="1">
      <alignment horizontal="right" vertical="center"/>
    </xf>
    <xf numFmtId="166" fontId="4" fillId="0" borderId="63" xfId="2" applyNumberFormat="1" applyFont="1" applyBorder="1" applyAlignment="1">
      <alignment horizontal="right" vertical="center"/>
    </xf>
    <xf numFmtId="164" fontId="4" fillId="0" borderId="16" xfId="0" applyNumberFormat="1" applyFont="1" applyBorder="1" applyAlignment="1">
      <alignment vertical="center"/>
    </xf>
    <xf numFmtId="3" fontId="4" fillId="0" borderId="37" xfId="0" applyNumberFormat="1" applyFont="1" applyBorder="1" applyAlignment="1">
      <alignment vertical="center"/>
    </xf>
    <xf numFmtId="3" fontId="4" fillId="0" borderId="61" xfId="0" applyNumberFormat="1" applyFont="1" applyBorder="1" applyAlignment="1">
      <alignment vertical="center"/>
    </xf>
    <xf numFmtId="3" fontId="4" fillId="2" borderId="11" xfId="0" applyNumberFormat="1" applyFont="1" applyFill="1" applyBorder="1" applyAlignment="1">
      <alignment vertical="center"/>
    </xf>
    <xf numFmtId="4" fontId="4" fillId="0" borderId="9" xfId="1" applyNumberFormat="1" applyFont="1" applyBorder="1" applyAlignment="1">
      <alignment vertical="center"/>
    </xf>
    <xf numFmtId="4" fontId="4" fillId="0" borderId="34" xfId="1" applyNumberFormat="1" applyFont="1" applyBorder="1" applyAlignment="1">
      <alignment vertical="center"/>
    </xf>
    <xf numFmtId="4" fontId="4" fillId="0" borderId="60" xfId="1" applyNumberFormat="1" applyFont="1" applyBorder="1" applyAlignment="1">
      <alignment vertical="center"/>
    </xf>
    <xf numFmtId="4" fontId="4" fillId="2" borderId="9" xfId="1" applyNumberFormat="1" applyFont="1" applyFill="1" applyBorder="1" applyAlignment="1">
      <alignment vertical="center"/>
    </xf>
    <xf numFmtId="4" fontId="4" fillId="0" borderId="34" xfId="1" applyNumberFormat="1" applyFont="1" applyFill="1" applyBorder="1" applyAlignment="1">
      <alignment vertical="center"/>
    </xf>
    <xf numFmtId="4" fontId="4" fillId="0" borderId="60" xfId="1" applyNumberFormat="1" applyFont="1" applyFill="1" applyBorder="1" applyAlignment="1">
      <alignment vertical="center"/>
    </xf>
    <xf numFmtId="0" fontId="4" fillId="5" borderId="23" xfId="0" applyFont="1" applyFill="1" applyBorder="1" applyAlignment="1">
      <alignment horizontal="left" vertical="center"/>
    </xf>
    <xf numFmtId="0" fontId="4" fillId="5" borderId="38" xfId="0" applyFont="1" applyFill="1" applyBorder="1" applyAlignment="1">
      <alignment horizontal="center" vertical="center"/>
    </xf>
    <xf numFmtId="0" fontId="4" fillId="5" borderId="68" xfId="0" applyFont="1" applyFill="1" applyBorder="1" applyAlignment="1">
      <alignment horizontal="center" vertical="center"/>
    </xf>
    <xf numFmtId="0" fontId="4" fillId="3" borderId="70" xfId="0" applyFont="1" applyFill="1" applyBorder="1" applyAlignment="1">
      <alignment vertical="center"/>
    </xf>
    <xf numFmtId="0" fontId="4" fillId="5" borderId="27" xfId="0" applyFont="1" applyFill="1" applyBorder="1" applyAlignment="1">
      <alignment vertical="center"/>
    </xf>
    <xf numFmtId="0" fontId="4" fillId="5" borderId="27" xfId="0" applyFont="1" applyFill="1" applyBorder="1" applyAlignment="1">
      <alignment horizontal="left" vertical="center"/>
    </xf>
    <xf numFmtId="164" fontId="4" fillId="0" borderId="32" xfId="1" applyNumberFormat="1" applyFont="1" applyBorder="1" applyAlignment="1">
      <alignment horizontal="right" vertical="center"/>
    </xf>
    <xf numFmtId="0" fontId="0" fillId="5" borderId="31" xfId="0" applyFill="1" applyBorder="1"/>
    <xf numFmtId="43" fontId="0" fillId="0" borderId="32" xfId="1" applyFont="1" applyBorder="1"/>
    <xf numFmtId="43" fontId="0" fillId="0" borderId="33" xfId="1" applyFont="1" applyBorder="1"/>
    <xf numFmtId="43" fontId="8" fillId="0" borderId="8" xfId="0" applyNumberFormat="1" applyFont="1" applyBorder="1" applyAlignment="1">
      <alignment horizontal="right" vertical="center"/>
    </xf>
    <xf numFmtId="0" fontId="4" fillId="3" borderId="25" xfId="0" applyFont="1" applyFill="1" applyBorder="1" applyAlignment="1">
      <alignment horizontal="left" vertical="center"/>
    </xf>
    <xf numFmtId="0" fontId="4" fillId="3" borderId="27" xfId="0" applyFont="1" applyFill="1" applyBorder="1" applyAlignment="1">
      <alignment horizontal="left"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25" xfId="0" applyFont="1" applyFill="1" applyBorder="1" applyAlignment="1">
      <alignment horizontal="left" vertical="center"/>
    </xf>
    <xf numFmtId="0" fontId="12" fillId="5" borderId="26" xfId="0" applyFont="1" applyFill="1" applyBorder="1" applyAlignment="1">
      <alignment horizontal="left" vertical="center"/>
    </xf>
    <xf numFmtId="0" fontId="12" fillId="5" borderId="27" xfId="0" applyFont="1" applyFill="1" applyBorder="1" applyAlignment="1">
      <alignment horizontal="left" vertical="center"/>
    </xf>
    <xf numFmtId="0" fontId="4" fillId="0" borderId="22" xfId="0" quotePrefix="1" applyFont="1" applyBorder="1" applyAlignment="1">
      <alignment horizontal="left" vertical="center" wrapText="1"/>
    </xf>
    <xf numFmtId="0" fontId="4" fillId="0" borderId="20" xfId="0" applyFont="1" applyBorder="1" applyAlignment="1">
      <alignment horizontal="left" vertical="center" wrapText="1"/>
    </xf>
    <xf numFmtId="0" fontId="4" fillId="0" borderId="52" xfId="0" applyFont="1" applyBorder="1" applyAlignment="1">
      <alignment horizontal="left" vertical="center" wrapText="1"/>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30" xfId="0" quotePrefix="1" applyFont="1" applyBorder="1" applyAlignment="1">
      <alignment horizontal="left" vertical="center" wrapText="1"/>
    </xf>
    <xf numFmtId="0" fontId="4" fillId="0" borderId="21" xfId="0" quotePrefix="1" applyFont="1" applyBorder="1" applyAlignment="1">
      <alignment horizontal="left" vertical="center" wrapText="1"/>
    </xf>
    <xf numFmtId="0" fontId="4" fillId="0" borderId="62" xfId="0" quotePrefix="1" applyFont="1" applyBorder="1" applyAlignment="1">
      <alignment horizontal="left" vertical="center" wrapText="1"/>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8" xfId="0" applyFont="1" applyBorder="1" applyAlignment="1">
      <alignment horizontal="left" vertical="center" wrapText="1"/>
    </xf>
    <xf numFmtId="0" fontId="4" fillId="0" borderId="35" xfId="0" applyFont="1" applyBorder="1" applyAlignment="1">
      <alignment horizontal="left" vertical="center" wrapText="1"/>
    </xf>
    <xf numFmtId="0" fontId="4" fillId="0" borderId="59" xfId="0" applyFont="1" applyBorder="1" applyAlignment="1">
      <alignment horizontal="left" vertical="center" wrapText="1"/>
    </xf>
    <xf numFmtId="0" fontId="4" fillId="0" borderId="49" xfId="0" quotePrefix="1" applyFont="1" applyBorder="1" applyAlignment="1">
      <alignment horizontal="left" vertical="center" wrapText="1"/>
    </xf>
    <xf numFmtId="0" fontId="4" fillId="0" borderId="43" xfId="0" quotePrefix="1" applyFont="1" applyBorder="1" applyAlignment="1">
      <alignment horizontal="left" vertical="center" wrapText="1"/>
    </xf>
    <xf numFmtId="0" fontId="4" fillId="0" borderId="50" xfId="0" quotePrefix="1" applyFont="1" applyBorder="1" applyAlignment="1">
      <alignment horizontal="left" vertical="center" wrapText="1"/>
    </xf>
    <xf numFmtId="0" fontId="4" fillId="0" borderId="6" xfId="0" quotePrefix="1" applyFont="1" applyBorder="1" applyAlignment="1">
      <alignment horizontal="left" vertical="center" wrapText="1"/>
    </xf>
    <xf numFmtId="0" fontId="4" fillId="0" borderId="0" xfId="0" quotePrefix="1" applyFont="1" applyAlignment="1">
      <alignment horizontal="left" vertical="center" wrapText="1"/>
    </xf>
    <xf numFmtId="0" fontId="4" fillId="0" borderId="5" xfId="0" quotePrefix="1" applyFont="1" applyBorder="1" applyAlignment="1">
      <alignment horizontal="left" vertical="center" wrapText="1"/>
    </xf>
    <xf numFmtId="0" fontId="4" fillId="0" borderId="48" xfId="0" quotePrefix="1" applyFont="1" applyBorder="1" applyAlignment="1">
      <alignment horizontal="left" vertical="center" wrapText="1"/>
    </xf>
    <xf numFmtId="0" fontId="4" fillId="0" borderId="28" xfId="0" quotePrefix="1" applyFont="1" applyBorder="1" applyAlignment="1">
      <alignment horizontal="left" vertical="center" wrapText="1"/>
    </xf>
    <xf numFmtId="0" fontId="4" fillId="0" borderId="51" xfId="0" quotePrefix="1" applyFont="1" applyBorder="1" applyAlignment="1">
      <alignment horizontal="left" vertical="center" wrapText="1"/>
    </xf>
    <xf numFmtId="0" fontId="13" fillId="0" borderId="22" xfId="0" quotePrefix="1" applyFont="1" applyBorder="1" applyAlignment="1">
      <alignment horizontal="left" vertical="center" wrapText="1"/>
    </xf>
    <xf numFmtId="0" fontId="13" fillId="0" borderId="20" xfId="0" applyFont="1" applyBorder="1" applyAlignment="1">
      <alignment horizontal="left" vertical="center" wrapText="1"/>
    </xf>
    <xf numFmtId="0" fontId="13" fillId="0" borderId="52" xfId="0" applyFont="1" applyBorder="1" applyAlignment="1">
      <alignment horizontal="left" vertical="center" wrapText="1"/>
    </xf>
    <xf numFmtId="0" fontId="4" fillId="0" borderId="22" xfId="0" applyFont="1" applyBorder="1" applyAlignment="1">
      <alignment horizontal="left" vertical="center" wrapText="1"/>
    </xf>
  </cellXfs>
  <cellStyles count="4">
    <cellStyle name="Milliers" xfId="1" builtinId="3"/>
    <cellStyle name="Normal" xfId="0" builtinId="0"/>
    <cellStyle name="Normal 3" xfId="3" xr:uid="{E7336257-831D-4FCC-AE1E-178E7684FE70}"/>
    <cellStyle name="Pourcentage" xfId="2" builtinId="5"/>
  </cellStyles>
  <dxfs count="0"/>
  <tableStyles count="1" defaultTableStyle="TableStyleMedium2" defaultPivotStyle="PivotStyleLight16">
    <tableStyle name="Invisible" pivot="0" table="0" count="0" xr9:uid="{6C079820-58E9-494D-9635-E95D700456A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r>
              <a:rPr lang="en-US" sz="1200" b="1" i="0" u="none">
                <a:solidFill>
                  <a:srgbClr val="4B3C3C"/>
                </a:solidFill>
                <a:latin typeface="Barlow" panose="00000500000000000000" pitchFamily="2" charset="0"/>
              </a:rPr>
              <a:t>Loans dedicated to Bpifrance Social Bond by ICMA Category </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endParaRPr lang="fr-FR"/>
        </a:p>
      </c:txPr>
    </c:title>
    <c:autoTitleDeleted val="0"/>
    <c:plotArea>
      <c:layout>
        <c:manualLayout>
          <c:layoutTarget val="inner"/>
          <c:xMode val="edge"/>
          <c:yMode val="edge"/>
          <c:x val="0.24801856557740823"/>
          <c:y val="0.29946832640519749"/>
          <c:w val="0.35349369592927404"/>
          <c:h val="0.75142980789281832"/>
        </c:manualLayout>
      </c:layout>
      <c:pieChart>
        <c:varyColors val="1"/>
        <c:ser>
          <c:idx val="0"/>
          <c:order val="0"/>
          <c:tx>
            <c:strRef>
              <c:f>'Allocation SB1'!$E$55</c:f>
              <c:strCache>
                <c:ptCount val="1"/>
                <c:pt idx="0">
                  <c:v>% </c:v>
                </c:pt>
              </c:strCache>
            </c:strRef>
          </c:tx>
          <c:dPt>
            <c:idx val="0"/>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2BC5-41BF-8D8A-ADE19AAA201C}"/>
              </c:ext>
            </c:extLst>
          </c:dPt>
          <c:dPt>
            <c:idx val="1"/>
            <c:bubble3D val="0"/>
            <c:spPr>
              <a:solidFill>
                <a:srgbClr val="AF282C"/>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2BC5-41BF-8D8A-ADE19AAA201C}"/>
              </c:ext>
            </c:extLst>
          </c:dPt>
          <c:dPt>
            <c:idx val="2"/>
            <c:bubble3D val="0"/>
            <c:spPr>
              <a:solidFill>
                <a:srgbClr val="C83764"/>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2BC5-41BF-8D8A-ADE19AAA201C}"/>
              </c:ext>
            </c:extLst>
          </c:dPt>
          <c:dPt>
            <c:idx val="3"/>
            <c:bubble3D val="0"/>
            <c:spPr>
              <a:solidFill>
                <a:srgbClr val="00A3E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2BC5-41BF-8D8A-ADE19AAA201C}"/>
              </c:ext>
            </c:extLst>
          </c:dPt>
          <c:dPt>
            <c:idx val="4"/>
            <c:bubble3D val="0"/>
            <c:spPr>
              <a:solidFill>
                <a:srgbClr val="1D418A"/>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2BC5-41BF-8D8A-ADE19AAA201C}"/>
              </c:ext>
            </c:extLst>
          </c:dPt>
          <c:dPt>
            <c:idx val="5"/>
            <c:bubble3D val="0"/>
            <c:spPr>
              <a:solidFill>
                <a:srgbClr val="4B3C3C"/>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2BC5-41BF-8D8A-ADE19AAA201C}"/>
              </c:ext>
            </c:extLst>
          </c:dPt>
          <c:dLbls>
            <c:dLbl>
              <c:idx val="0"/>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1-2BC5-41BF-8D8A-ADE19AAA201C}"/>
                </c:ext>
              </c:extLst>
            </c:dLbl>
            <c:dLbl>
              <c:idx val="1"/>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3-2BC5-41BF-8D8A-ADE19AAA201C}"/>
                </c:ext>
              </c:extLst>
            </c:dLbl>
            <c:dLbl>
              <c:idx val="2"/>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5-2BC5-41BF-8D8A-ADE19AAA201C}"/>
                </c:ext>
              </c:extLst>
            </c:dLbl>
            <c:dLbl>
              <c:idx val="3"/>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7-2BC5-41BF-8D8A-ADE19AAA201C}"/>
                </c:ext>
              </c:extLst>
            </c:dLbl>
            <c:dLbl>
              <c:idx val="4"/>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9-2BC5-41BF-8D8A-ADE19AAA201C}"/>
                </c:ext>
              </c:extLst>
            </c:dLbl>
            <c:dLbl>
              <c:idx val="5"/>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B-2BC5-41BF-8D8A-ADE19AAA201C}"/>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Barlow"/>
                    <a:ea typeface="Barlow"/>
                    <a:cs typeface="Barlow"/>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'Allocation SB1'!$C$56:$C$61</c:f>
              <c:strCache>
                <c:ptCount val="6"/>
                <c:pt idx="0">
                  <c:v>Employment generation and preservation</c:v>
                </c:pt>
                <c:pt idx="1">
                  <c:v>Socioeconomic advancement and empowerment</c:v>
                </c:pt>
                <c:pt idx="2">
                  <c:v>Access to essential financing services</c:v>
                </c:pt>
                <c:pt idx="3">
                  <c:v>Access to essential services and Basic Affordable Infrastructure</c:v>
                </c:pt>
                <c:pt idx="4">
                  <c:v>Access to essential education services</c:v>
                </c:pt>
                <c:pt idx="5">
                  <c:v>Access to essential healthcare services</c:v>
                </c:pt>
              </c:strCache>
            </c:strRef>
          </c:cat>
          <c:val>
            <c:numRef>
              <c:f>'Allocation SB1'!$E$56:$E$61</c:f>
              <c:numCache>
                <c:formatCode>0%</c:formatCode>
                <c:ptCount val="6"/>
                <c:pt idx="0">
                  <c:v>0.88448908052718966</c:v>
                </c:pt>
                <c:pt idx="1">
                  <c:v>3.99264630793109E-2</c:v>
                </c:pt>
                <c:pt idx="2">
                  <c:v>2.9922121697737794E-2</c:v>
                </c:pt>
                <c:pt idx="3">
                  <c:v>3.8831902433692618E-2</c:v>
                </c:pt>
                <c:pt idx="4">
                  <c:v>5.063655801262769E-3</c:v>
                </c:pt>
                <c:pt idx="5">
                  <c:v>1.7667764608064037E-3</c:v>
                </c:pt>
              </c:numCache>
            </c:numRef>
          </c:val>
          <c:extLst>
            <c:ext xmlns:c16="http://schemas.microsoft.com/office/drawing/2014/chart" uri="{C3380CC4-5D6E-409C-BE32-E72D297353CC}">
              <c16:uniqueId val="{00000000-1DEE-4EBF-B4D5-29392533A4BB}"/>
            </c:ext>
          </c:extLst>
        </c:ser>
        <c:dLbls>
          <c:showLegendKey val="0"/>
          <c:showVal val="0"/>
          <c:showCatName val="0"/>
          <c:showSerName val="0"/>
          <c:showPercent val="0"/>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rgbClr val="4B3C3C"/>
              </a:solidFill>
              <a:latin typeface="Barlow"/>
              <a:ea typeface="Barlow"/>
              <a:cs typeface="Barl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latin typeface="Barlow"/>
          <a:ea typeface="Barlow"/>
          <a:cs typeface="Barlow"/>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r>
              <a:rPr lang="en-US" sz="1200" b="1" i="0" u="none">
                <a:solidFill>
                  <a:srgbClr val="4B3C3C"/>
                </a:solidFill>
                <a:latin typeface="Barlow" panose="00000500000000000000" pitchFamily="2" charset="0"/>
              </a:rPr>
              <a:t>Loans dedicated to Bpifrance Social Bond by EU Social Taxonomy Objectives </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endParaRPr lang="fr-FR"/>
        </a:p>
      </c:txPr>
    </c:title>
    <c:autoTitleDeleted val="0"/>
    <c:plotArea>
      <c:layout>
        <c:manualLayout>
          <c:layoutTarget val="inner"/>
          <c:xMode val="edge"/>
          <c:yMode val="edge"/>
          <c:x val="0.29139831471341726"/>
          <c:y val="0.19872853015213568"/>
          <c:w val="0.34916386007594735"/>
          <c:h val="0.74417403946297367"/>
        </c:manualLayout>
      </c:layout>
      <c:pieChart>
        <c:varyColors val="1"/>
        <c:ser>
          <c:idx val="0"/>
          <c:order val="0"/>
          <c:tx>
            <c:strRef>
              <c:f>'Allocation SB1'!$E$55</c:f>
              <c:strCache>
                <c:ptCount val="1"/>
                <c:pt idx="0">
                  <c:v>% </c:v>
                </c:pt>
              </c:strCache>
            </c:strRef>
          </c:tx>
          <c:dPt>
            <c:idx val="0"/>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1EB8-4AA8-A33B-8D7644B4F6D6}"/>
              </c:ext>
            </c:extLst>
          </c:dPt>
          <c:dPt>
            <c:idx val="1"/>
            <c:bubble3D val="0"/>
            <c:spPr>
              <a:solidFill>
                <a:srgbClr val="AF282C"/>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1EB8-4AA8-A33B-8D7644B4F6D6}"/>
              </c:ext>
            </c:extLst>
          </c:dPt>
          <c:dPt>
            <c:idx val="2"/>
            <c:bubble3D val="0"/>
            <c:spPr>
              <a:solidFill>
                <a:srgbClr val="C83764"/>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1EB8-4AA8-A33B-8D7644B4F6D6}"/>
              </c:ext>
            </c:extLst>
          </c:dPt>
          <c:dLbls>
            <c:dLbl>
              <c:idx val="0"/>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1-1EB8-4AA8-A33B-8D7644B4F6D6}"/>
                </c:ext>
              </c:extLst>
            </c:dLbl>
            <c:dLbl>
              <c:idx val="1"/>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3-1EB8-4AA8-A33B-8D7644B4F6D6}"/>
                </c:ext>
              </c:extLst>
            </c:dLbl>
            <c:dLbl>
              <c:idx val="2"/>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5-1EB8-4AA8-A33B-8D7644B4F6D6}"/>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Barlow"/>
                    <a:ea typeface="Barlow"/>
                    <a:cs typeface="Barlow"/>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'Allocation SB1'!$C$92:$C$94</c:f>
              <c:strCache>
                <c:ptCount val="3"/>
                <c:pt idx="0">
                  <c:v>Decent work</c:v>
                </c:pt>
                <c:pt idx="1">
                  <c:v>Inclusive and sustainable communities and societies</c:v>
                </c:pt>
                <c:pt idx="2">
                  <c:v>Inclusive and sustainable communities and societies &amp; Decent Work</c:v>
                </c:pt>
              </c:strCache>
            </c:strRef>
          </c:cat>
          <c:val>
            <c:numRef>
              <c:f>'Allocation SB1'!$E$92:$E$94</c:f>
              <c:numCache>
                <c:formatCode>0%</c:formatCode>
                <c:ptCount val="3"/>
                <c:pt idx="0">
                  <c:v>0.71392710416004646</c:v>
                </c:pt>
                <c:pt idx="1">
                  <c:v>8.5588797775072695E-2</c:v>
                </c:pt>
                <c:pt idx="2">
                  <c:v>0.20048409806488093</c:v>
                </c:pt>
              </c:numCache>
            </c:numRef>
          </c:val>
          <c:extLst>
            <c:ext xmlns:c16="http://schemas.microsoft.com/office/drawing/2014/chart" uri="{C3380CC4-5D6E-409C-BE32-E72D297353CC}">
              <c16:uniqueId val="{0000000C-1EB8-4AA8-A33B-8D7644B4F6D6}"/>
            </c:ext>
          </c:extLst>
        </c:ser>
        <c:dLbls>
          <c:showLegendKey val="0"/>
          <c:showVal val="0"/>
          <c:showCatName val="0"/>
          <c:showSerName val="0"/>
          <c:showPercent val="0"/>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rgbClr val="4B3C3C"/>
              </a:solidFill>
              <a:latin typeface="Barlow"/>
              <a:ea typeface="Barlow"/>
              <a:cs typeface="Barl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latin typeface="Barlow"/>
          <a:ea typeface="Barlow"/>
          <a:cs typeface="Barlow"/>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r>
              <a:rPr lang="en-US" sz="1200" b="1" i="0" u="none">
                <a:solidFill>
                  <a:srgbClr val="4B3C3C"/>
                </a:solidFill>
                <a:latin typeface="Barlow" panose="00000500000000000000" pitchFamily="2" charset="0"/>
              </a:rPr>
              <a:t>Loans dedicted to Bpifrance Social Bond by SDG</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endParaRPr lang="fr-FR"/>
        </a:p>
      </c:txPr>
    </c:title>
    <c:autoTitleDeleted val="0"/>
    <c:plotArea>
      <c:layout>
        <c:manualLayout>
          <c:layoutTarget val="inner"/>
          <c:xMode val="edge"/>
          <c:yMode val="edge"/>
          <c:x val="0.26218665939958113"/>
          <c:y val="0.14964361348874214"/>
          <c:w val="0.44855516705492565"/>
          <c:h val="0.75231604456039247"/>
        </c:manualLayout>
      </c:layout>
      <c:pieChart>
        <c:varyColors val="1"/>
        <c:ser>
          <c:idx val="0"/>
          <c:order val="0"/>
          <c:tx>
            <c:strRef>
              <c:f>'Allocation SB1'!$H$6</c:f>
              <c:strCache>
                <c:ptCount val="1"/>
                <c:pt idx="0">
                  <c:v>% </c:v>
                </c:pt>
              </c:strCache>
            </c:strRef>
          </c:tx>
          <c:dPt>
            <c:idx val="0"/>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80DC-46F5-AFF7-0549A85D7CDA}"/>
              </c:ext>
            </c:extLst>
          </c:dPt>
          <c:dPt>
            <c:idx val="1"/>
            <c:bubble3D val="0"/>
            <c:spPr>
              <a:solidFill>
                <a:srgbClr val="AF282C"/>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80DC-46F5-AFF7-0549A85D7CDA}"/>
              </c:ext>
            </c:extLst>
          </c:dPt>
          <c:dPt>
            <c:idx val="2"/>
            <c:bubble3D val="0"/>
            <c:spPr>
              <a:solidFill>
                <a:srgbClr val="C83764"/>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80DC-46F5-AFF7-0549A85D7CDA}"/>
              </c:ext>
            </c:extLst>
          </c:dPt>
          <c:dPt>
            <c:idx val="3"/>
            <c:bubble3D val="0"/>
            <c:spPr>
              <a:solidFill>
                <a:srgbClr val="00A3E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80DC-46F5-AFF7-0549A85D7CDA}"/>
              </c:ext>
            </c:extLst>
          </c:dPt>
          <c:dPt>
            <c:idx val="4"/>
            <c:bubble3D val="0"/>
            <c:spPr>
              <a:solidFill>
                <a:srgbClr val="1D418A"/>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80DC-46F5-AFF7-0549A85D7CDA}"/>
              </c:ext>
            </c:extLst>
          </c:dPt>
          <c:dPt>
            <c:idx val="5"/>
            <c:bubble3D val="0"/>
            <c:spPr>
              <a:solidFill>
                <a:srgbClr val="4B3C3C"/>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80DC-46F5-AFF7-0549A85D7CDA}"/>
              </c:ext>
            </c:extLst>
          </c:dPt>
          <c:dPt>
            <c:idx val="6"/>
            <c:bubble3D val="0"/>
            <c:spPr>
              <a:solidFill>
                <a:srgbClr val="FFCD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D-80DC-46F5-AFF7-0549A85D7CDA}"/>
              </c:ext>
            </c:extLst>
          </c:dPt>
          <c:dPt>
            <c:idx val="7"/>
            <c:bubble3D val="0"/>
            <c:spPr>
              <a:solidFill>
                <a:srgbClr val="69CD59"/>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F-80DC-46F5-AFF7-0549A85D7CDA}"/>
              </c:ext>
            </c:extLst>
          </c:dPt>
          <c:dPt>
            <c:idx val="8"/>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11-80DC-46F5-AFF7-0549A85D7CDA}"/>
              </c:ext>
            </c:extLst>
          </c:dPt>
          <c:dPt>
            <c:idx val="9"/>
            <c:bubble3D val="0"/>
            <c:spPr>
              <a:solidFill>
                <a:srgbClr val="10833B"/>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13-698C-42F9-B661-B8F95F55547A}"/>
              </c:ext>
            </c:extLst>
          </c:dPt>
          <c:dLbls>
            <c:dLbl>
              <c:idx val="0"/>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1-80DC-46F5-AFF7-0549A85D7CDA}"/>
                </c:ext>
              </c:extLst>
            </c:dLbl>
            <c:dLbl>
              <c:idx val="1"/>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3-80DC-46F5-AFF7-0549A85D7CDA}"/>
                </c:ext>
              </c:extLst>
            </c:dLbl>
            <c:dLbl>
              <c:idx val="2"/>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5-80DC-46F5-AFF7-0549A85D7CDA}"/>
                </c:ext>
              </c:extLst>
            </c:dLbl>
            <c:dLbl>
              <c:idx val="3"/>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7-80DC-46F5-AFF7-0549A85D7CDA}"/>
                </c:ext>
              </c:extLst>
            </c:dLbl>
            <c:dLbl>
              <c:idx val="4"/>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9-80DC-46F5-AFF7-0549A85D7CDA}"/>
                </c:ext>
              </c:extLst>
            </c:dLbl>
            <c:dLbl>
              <c:idx val="5"/>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B-80DC-46F5-AFF7-0549A85D7CDA}"/>
                </c:ext>
              </c:extLst>
            </c:dLbl>
            <c:dLbl>
              <c:idx val="6"/>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D-80DC-46F5-AFF7-0549A85D7CDA}"/>
                </c:ext>
              </c:extLst>
            </c:dLbl>
            <c:dLbl>
              <c:idx val="7"/>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F-80DC-46F5-AFF7-0549A85D7CDA}"/>
                </c:ext>
              </c:extLst>
            </c:dLbl>
            <c:dLbl>
              <c:idx val="8"/>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11-80DC-46F5-AFF7-0549A85D7CDA}"/>
                </c:ext>
              </c:extLst>
            </c:dLbl>
            <c:dLbl>
              <c:idx val="9"/>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13-698C-42F9-B661-B8F95F55547A}"/>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Barlow"/>
                    <a:ea typeface="Barlow"/>
                    <a:cs typeface="Barlow"/>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'Allocation SB1'!$F$7:$F$16</c:f>
              <c:strCache>
                <c:ptCount val="10"/>
                <c:pt idx="0">
                  <c:v>Loans to MSMEs in disadvantaged territories:</c:v>
                </c:pt>
                <c:pt idx="1">
                  <c:v>Loans to MSMEs affected by natural or health disaster:</c:v>
                </c:pt>
                <c:pt idx="2">
                  <c:v>Loans to finance Innovation:</c:v>
                </c:pt>
                <c:pt idx="3">
                  <c:v>Loans to finance digitalization:</c:v>
                </c:pt>
                <c:pt idx="4">
                  <c:v>Loans to SSE companies:</c:v>
                </c:pt>
                <c:pt idx="5">
                  <c:v>Loans supporting social inclusion:</c:v>
                </c:pt>
                <c:pt idx="6">
                  <c:v>Training &amp; Educational Expenditures:</c:v>
                </c:pt>
                <c:pt idx="7">
                  <c:v>Loans to support Education:</c:v>
                </c:pt>
                <c:pt idx="8">
                  <c:v>Loans to support Health</c:v>
                </c:pt>
                <c:pt idx="9">
                  <c:v>Export loans to Developing Countries:</c:v>
                </c:pt>
              </c:strCache>
            </c:strRef>
          </c:cat>
          <c:val>
            <c:numRef>
              <c:f>'Allocation SB1'!$H$7:$H$16</c:f>
              <c:numCache>
                <c:formatCode>0.0%</c:formatCode>
                <c:ptCount val="10"/>
                <c:pt idx="0">
                  <c:v>0.56627341983433455</c:v>
                </c:pt>
                <c:pt idx="1">
                  <c:v>0.14765368432571191</c:v>
                </c:pt>
                <c:pt idx="2">
                  <c:v>0.16954849740388905</c:v>
                </c:pt>
                <c:pt idx="3">
                  <c:v>1.0134789632540806E-3</c:v>
                </c:pt>
                <c:pt idx="4">
                  <c:v>3.99264630793109E-2</c:v>
                </c:pt>
                <c:pt idx="5">
                  <c:v>2.9922121697737794E-2</c:v>
                </c:pt>
                <c:pt idx="6">
                  <c:v>0</c:v>
                </c:pt>
                <c:pt idx="7">
                  <c:v>5.063655801262769E-3</c:v>
                </c:pt>
                <c:pt idx="8">
                  <c:v>1.7667764608064037E-3</c:v>
                </c:pt>
                <c:pt idx="9">
                  <c:v>3.8831902433692618E-2</c:v>
                </c:pt>
              </c:numCache>
            </c:numRef>
          </c:val>
          <c:extLst>
            <c:ext xmlns:c16="http://schemas.microsoft.com/office/drawing/2014/chart" uri="{C3380CC4-5D6E-409C-BE32-E72D297353CC}">
              <c16:uniqueId val="{00000000-DEBE-4F35-A4CC-97E55DA7BA3B}"/>
            </c:ext>
          </c:extLst>
        </c:ser>
        <c:dLbls>
          <c:showLegendKey val="0"/>
          <c:showVal val="0"/>
          <c:showCatName val="0"/>
          <c:showSerName val="0"/>
          <c:showPercent val="0"/>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68002332000459531"/>
          <c:y val="9.771654239352412E-2"/>
          <c:w val="0.31253910946903263"/>
          <c:h val="0.8894854268365012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4B3C3C"/>
              </a:solidFill>
              <a:latin typeface="Barlow"/>
              <a:ea typeface="Barlow"/>
              <a:cs typeface="Barl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latin typeface="Barlow"/>
          <a:ea typeface="Barlow"/>
          <a:cs typeface="Barlow"/>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46383</xdr:colOff>
      <xdr:row>10</xdr:row>
      <xdr:rowOff>77857</xdr:rowOff>
    </xdr:from>
    <xdr:to>
      <xdr:col>9</xdr:col>
      <xdr:colOff>732183</xdr:colOff>
      <xdr:row>34</xdr:row>
      <xdr:rowOff>16419</xdr:rowOff>
    </xdr:to>
    <xdr:sp macro="" textlink="">
      <xdr:nvSpPr>
        <xdr:cNvPr id="3" name="Rectangle 2">
          <a:extLst>
            <a:ext uri="{FF2B5EF4-FFF2-40B4-BE49-F238E27FC236}">
              <a16:creationId xmlns:a16="http://schemas.microsoft.com/office/drawing/2014/main" id="{529B4539-C067-43C0-B1A8-8023AF8D73DA}"/>
            </a:ext>
          </a:extLst>
        </xdr:cNvPr>
        <xdr:cNvSpPr/>
      </xdr:nvSpPr>
      <xdr:spPr>
        <a:xfrm>
          <a:off x="833231" y="1916596"/>
          <a:ext cx="6980582" cy="4311780"/>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Helvetica Neue"/>
              <a:ea typeface="+mn-ea"/>
              <a:cs typeface="+mn-cs"/>
            </a:rPr>
            <a:t>This document may contain information, opinions and certain forward-looking statements that reflect BPIFRANCE's management's current views with respect to future events and financial and operational performance of the Group. These forward-looking statements are based on BPIFRANCE's current expectations and projections about future events. Because these forward-looking statements are subject to risks and uncertainties, actual future results or performance may differ materially from those expressed in or implied by these statements due to any number of different factors, many of which are beyond the ability of BPIFRANCE to control or estimate precisely. None of the future projections, expectations, estimates or prospects in this document should be taken as forecasts or promises nor should they be taken as implying any indication, assurance or guarantee that the assumptions on which such future projections, expectations, estimates or prospects have been prepared are correct or exhaustive or, in the case of the assumptions, fully stated in the document. This document is not intended to be and should not be construed as providing legal or financial advice and does not constitute or form part of, and should not be construed as, an offer or invitation to sell securities of BPIFRANCE, or the solicitation of an offer to subscribe for or purchase securities of BPIFRANCE, and nothing contained herein shall form the basis of or be relied on in connection with any contract or commitment whatsoever. This material does not constitute a prospectus or other offering document and is not intended for distribution to, or use by, any person or entity in any jurisdiction or country where such distribution or use would be contrary to law or regulation. Persons into whose possession such documents may come must inform themselves about, and observe, any applicable restrictions on distribution. Under no circumstances will BPIFRANCE or its affiliates, representatives, directors, officers and employees have any liability whatsoever (in negligence or otherwise) for any loss or damage</a:t>
          </a:r>
        </a:p>
        <a:p>
          <a:pPr marL="0" marR="0" lvl="0" indent="0" algn="just" defTabSz="914400" rtl="0" eaLnBrk="1" fontAlgn="auto" latinLnBrk="0" hangingPunct="1">
            <a:lnSpc>
              <a:spcPct val="100000"/>
            </a:lnSpc>
            <a:spcBef>
              <a:spcPts val="0"/>
            </a:spcBef>
            <a:spcAft>
              <a:spcPts val="0"/>
            </a:spcAft>
            <a:buClrTx/>
            <a:buSzTx/>
            <a:buFontTx/>
            <a:buNone/>
            <a:tabLst/>
            <a:defRPr/>
          </a:pPr>
          <a:endParaRPr lang="fr-FR" sz="1050" b="1">
            <a:solidFill>
              <a:srgbClr val="FF0000"/>
            </a:solidFill>
            <a:latin typeface="Helvetica Neue Light" panose="020B0604020202020204"/>
            <a:cs typeface="Times New Roman" panose="02020603050405020304" pitchFamily="18"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Helvetica Neue"/>
              <a:ea typeface="+mn-ea"/>
              <a:cs typeface="+mn-cs"/>
            </a:rPr>
            <a:t>This report provides details of the social bond issued by BPIFRANCE in 2023, as well as the composition and amount of the underlying loan portfolio. BPIFRANCE’s Social Financing Framework complies with the Social Bond Principles (SBP), published by the International Capital Market Association (ICMA) in 2021. Ethifinance, provided a second opinion that BPIFRANCE’s Social Financing Framework is fully aligned with the ICMA recommendations mentioned above. </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Helvetica Neue"/>
              <a:ea typeface="+mn-ea"/>
              <a:cs typeface="+mn-cs"/>
            </a:rPr>
            <a:t>KPMG is the independent third party that certifies this Social Bond Allocation Report part. KPMG’s review report is published on BPIFRANCE’s website.</a:t>
          </a:r>
        </a:p>
      </xdr:txBody>
    </xdr:sp>
    <xdr:clientData/>
  </xdr:twoCellAnchor>
  <xdr:twoCellAnchor editAs="oneCell">
    <xdr:from>
      <xdr:col>3</xdr:col>
      <xdr:colOff>317805</xdr:colOff>
      <xdr:row>3</xdr:row>
      <xdr:rowOff>131363</xdr:rowOff>
    </xdr:from>
    <xdr:to>
      <xdr:col>7</xdr:col>
      <xdr:colOff>202922</xdr:colOff>
      <xdr:row>8</xdr:row>
      <xdr:rowOff>116530</xdr:rowOff>
    </xdr:to>
    <xdr:pic>
      <xdr:nvPicPr>
        <xdr:cNvPr id="4" name="Image 3">
          <a:extLst>
            <a:ext uri="{FF2B5EF4-FFF2-40B4-BE49-F238E27FC236}">
              <a16:creationId xmlns:a16="http://schemas.microsoft.com/office/drawing/2014/main" id="{0DC38572-0D8F-42CD-B24E-B3DC4D9EAE3D}"/>
            </a:ext>
          </a:extLst>
        </xdr:cNvPr>
        <xdr:cNvPicPr>
          <a:picLocks noChangeAspect="1"/>
        </xdr:cNvPicPr>
      </xdr:nvPicPr>
      <xdr:blipFill>
        <a:blip xmlns:r="http://schemas.openxmlformats.org/officeDocument/2006/relationships" r:embed="rId1"/>
        <a:stretch>
          <a:fillRect/>
        </a:stretch>
      </xdr:blipFill>
      <xdr:spPr>
        <a:xfrm>
          <a:off x="2678348" y="686298"/>
          <a:ext cx="3032509" cy="904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1294643</xdr:colOff>
      <xdr:row>62</xdr:row>
      <xdr:rowOff>75357</xdr:rowOff>
    </xdr:from>
    <xdr:to>
      <xdr:col>3</xdr:col>
      <xdr:colOff>5670177</xdr:colOff>
      <xdr:row>88</xdr:row>
      <xdr:rowOff>44824</xdr:rowOff>
    </xdr:to>
    <xdr:graphicFrame macro="">
      <xdr:nvGraphicFramePr>
        <xdr:cNvPr id="3" name="Graphique 2">
          <a:extLst>
            <a:ext uri="{FF2B5EF4-FFF2-40B4-BE49-F238E27FC236}">
              <a16:creationId xmlns:a16="http://schemas.microsoft.com/office/drawing/2014/main" id="{D054D59C-05DF-DFB6-8479-4DE67CD4B5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1274905</xdr:colOff>
      <xdr:row>95</xdr:row>
      <xdr:rowOff>177686</xdr:rowOff>
    </xdr:from>
    <xdr:to>
      <xdr:col>4</xdr:col>
      <xdr:colOff>11206</xdr:colOff>
      <xdr:row>120</xdr:row>
      <xdr:rowOff>145677</xdr:rowOff>
    </xdr:to>
    <xdr:graphicFrame macro="">
      <xdr:nvGraphicFramePr>
        <xdr:cNvPr id="4" name="Graphique 3">
          <a:extLst>
            <a:ext uri="{FF2B5EF4-FFF2-40B4-BE49-F238E27FC236}">
              <a16:creationId xmlns:a16="http://schemas.microsoft.com/office/drawing/2014/main" id="{8AE51787-D4BB-4F1A-8415-146153CA3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1232278</xdr:colOff>
      <xdr:row>16</xdr:row>
      <xdr:rowOff>193285</xdr:rowOff>
    </xdr:from>
    <xdr:to>
      <xdr:col>3</xdr:col>
      <xdr:colOff>5634612</xdr:colOff>
      <xdr:row>40</xdr:row>
      <xdr:rowOff>14216</xdr:rowOff>
    </xdr:to>
    <xdr:graphicFrame macro="">
      <xdr:nvGraphicFramePr>
        <xdr:cNvPr id="8" name="Graphique 7">
          <a:extLst>
            <a:ext uri="{FF2B5EF4-FFF2-40B4-BE49-F238E27FC236}">
              <a16:creationId xmlns:a16="http://schemas.microsoft.com/office/drawing/2014/main" id="{3FAE6424-DC8A-6FBC-CDFC-2798D1A013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imon BOUCHET" id="{28D18730-131E-4F8D-A47D-1BB59356E1C0}" userId="S::M19164@bpifrance.fr::52bc0d21-d7da-42b3-9eeb-ef8ebaef5b5a"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4-04-08T09:54:13.99" personId="{28D18730-131E-4F8D-A47D-1BB59356E1C0}" id="{21C2C1A8-5172-44BD-9820-7E2AC428BFD2}">
    <text>Excluding jobs from Loan supporting social inclusion category</text>
  </threadedComment>
</ThreadedComment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AEAB-DB46-4E27-9FE2-85EC8484F09D}">
  <dimension ref="C1:C95"/>
  <sheetViews>
    <sheetView topLeftCell="A57" workbookViewId="0">
      <selection activeCell="C2" sqref="C2:C94"/>
    </sheetView>
  </sheetViews>
  <sheetFormatPr baseColWidth="10" defaultRowHeight="15"/>
  <sheetData>
    <row r="1" spans="3:3" ht="30">
      <c r="C1" s="2" t="s">
        <v>0</v>
      </c>
    </row>
    <row r="2" spans="3:3">
      <c r="C2" s="1">
        <v>4251142</v>
      </c>
    </row>
    <row r="3" spans="3:3">
      <c r="C3" s="1">
        <v>4289100</v>
      </c>
    </row>
    <row r="4" spans="3:3">
      <c r="C4" s="1">
        <v>4276265</v>
      </c>
    </row>
    <row r="5" spans="3:3">
      <c r="C5" s="1">
        <v>3344026</v>
      </c>
    </row>
    <row r="6" spans="3:3">
      <c r="C6" s="1">
        <v>4243896</v>
      </c>
    </row>
    <row r="7" spans="3:3">
      <c r="C7" s="1">
        <v>4525514</v>
      </c>
    </row>
    <row r="8" spans="3:3">
      <c r="C8" s="1">
        <v>2903636</v>
      </c>
    </row>
    <row r="9" spans="3:3">
      <c r="C9" s="1">
        <v>61043</v>
      </c>
    </row>
    <row r="10" spans="3:3">
      <c r="C10" s="1">
        <v>4575559</v>
      </c>
    </row>
    <row r="11" spans="3:3">
      <c r="C11" s="1">
        <v>4159159</v>
      </c>
    </row>
    <row r="12" spans="3:3">
      <c r="C12" s="1">
        <v>3630531</v>
      </c>
    </row>
    <row r="13" spans="3:3">
      <c r="C13" s="1">
        <v>3861429</v>
      </c>
    </row>
    <row r="14" spans="3:3">
      <c r="C14" s="1">
        <v>3878956</v>
      </c>
    </row>
    <row r="15" spans="3:3">
      <c r="C15" s="1">
        <v>4170307</v>
      </c>
    </row>
    <row r="16" spans="3:3">
      <c r="C16" s="1">
        <v>4462937</v>
      </c>
    </row>
    <row r="17" spans="3:3">
      <c r="C17" s="1">
        <v>3589507</v>
      </c>
    </row>
    <row r="18" spans="3:3">
      <c r="C18" s="1">
        <v>4331553</v>
      </c>
    </row>
    <row r="19" spans="3:3">
      <c r="C19" s="1">
        <v>4081706</v>
      </c>
    </row>
    <row r="20" spans="3:3">
      <c r="C20" s="1">
        <v>4497501</v>
      </c>
    </row>
    <row r="21" spans="3:3">
      <c r="C21" s="1">
        <v>4500235</v>
      </c>
    </row>
    <row r="22" spans="3:3">
      <c r="C22" s="1">
        <v>3394524</v>
      </c>
    </row>
    <row r="23" spans="3:3">
      <c r="C23" s="1">
        <v>3738679</v>
      </c>
    </row>
    <row r="24" spans="3:3">
      <c r="C24" s="1">
        <v>4331457</v>
      </c>
    </row>
    <row r="25" spans="3:3">
      <c r="C25" s="1">
        <v>4228998</v>
      </c>
    </row>
    <row r="26" spans="3:3">
      <c r="C26" s="1">
        <v>4394247</v>
      </c>
    </row>
    <row r="27" spans="3:3">
      <c r="C27" s="1">
        <v>3777786</v>
      </c>
    </row>
    <row r="28" spans="3:3">
      <c r="C28" s="1">
        <v>3376974</v>
      </c>
    </row>
    <row r="29" spans="3:3">
      <c r="C29" s="1">
        <v>3837878</v>
      </c>
    </row>
    <row r="30" spans="3:3">
      <c r="C30" s="1">
        <v>4335377</v>
      </c>
    </row>
    <row r="31" spans="3:3">
      <c r="C31" s="1">
        <v>117441</v>
      </c>
    </row>
    <row r="32" spans="3:3">
      <c r="C32" s="1">
        <v>4126200</v>
      </c>
    </row>
    <row r="33" spans="3:3">
      <c r="C33" s="1">
        <v>4110468</v>
      </c>
    </row>
    <row r="34" spans="3:3">
      <c r="C34" s="1">
        <v>4218749</v>
      </c>
    </row>
    <row r="35" spans="3:3">
      <c r="C35" s="1">
        <v>4346775</v>
      </c>
    </row>
    <row r="36" spans="3:3">
      <c r="C36" s="1">
        <v>4283601</v>
      </c>
    </row>
    <row r="37" spans="3:3">
      <c r="C37" s="1">
        <v>4627506</v>
      </c>
    </row>
    <row r="38" spans="3:3">
      <c r="C38" s="1">
        <v>3973600</v>
      </c>
    </row>
    <row r="39" spans="3:3">
      <c r="C39" s="1">
        <v>3044549</v>
      </c>
    </row>
    <row r="40" spans="3:3">
      <c r="C40" s="1">
        <v>4843912</v>
      </c>
    </row>
    <row r="41" spans="3:3">
      <c r="C41" s="1">
        <v>3848196</v>
      </c>
    </row>
    <row r="42" spans="3:3">
      <c r="C42" s="1">
        <v>3800206</v>
      </c>
    </row>
    <row r="43" spans="3:3">
      <c r="C43" s="1">
        <v>2890581</v>
      </c>
    </row>
    <row r="44" spans="3:3">
      <c r="C44" s="1">
        <v>4109875</v>
      </c>
    </row>
    <row r="45" spans="3:3">
      <c r="C45" s="1">
        <v>3894342</v>
      </c>
    </row>
    <row r="46" spans="3:3">
      <c r="C46" s="1">
        <v>4022032</v>
      </c>
    </row>
    <row r="47" spans="3:3">
      <c r="C47" s="1">
        <v>4854240</v>
      </c>
    </row>
    <row r="48" spans="3:3">
      <c r="C48" s="1">
        <v>4527001</v>
      </c>
    </row>
    <row r="49" spans="3:3">
      <c r="C49" s="1">
        <v>4005352</v>
      </c>
    </row>
    <row r="50" spans="3:3">
      <c r="C50" s="1">
        <v>4146968</v>
      </c>
    </row>
    <row r="51" spans="3:3">
      <c r="C51" s="1">
        <v>4848010</v>
      </c>
    </row>
    <row r="52" spans="3:3">
      <c r="C52" s="1">
        <v>4565174</v>
      </c>
    </row>
    <row r="53" spans="3:3">
      <c r="C53" s="1">
        <v>4079682</v>
      </c>
    </row>
    <row r="54" spans="3:3">
      <c r="C54" s="1">
        <v>4253907</v>
      </c>
    </row>
    <row r="55" spans="3:3">
      <c r="C55" s="1">
        <v>4386453</v>
      </c>
    </row>
    <row r="56" spans="3:3">
      <c r="C56" s="1">
        <v>4350245</v>
      </c>
    </row>
    <row r="57" spans="3:3">
      <c r="C57" s="1">
        <v>2866198</v>
      </c>
    </row>
    <row r="58" spans="3:3">
      <c r="C58" s="1">
        <v>2766120</v>
      </c>
    </row>
    <row r="59" spans="3:3">
      <c r="C59" s="1">
        <v>3209736</v>
      </c>
    </row>
    <row r="60" spans="3:3">
      <c r="C60" s="1">
        <v>4527095</v>
      </c>
    </row>
    <row r="61" spans="3:3">
      <c r="C61" s="1">
        <v>2604150</v>
      </c>
    </row>
    <row r="62" spans="3:3">
      <c r="C62" s="1">
        <v>4227373</v>
      </c>
    </row>
    <row r="63" spans="3:3">
      <c r="C63" s="1">
        <v>295940</v>
      </c>
    </row>
    <row r="64" spans="3:3">
      <c r="C64" s="1">
        <v>4180865</v>
      </c>
    </row>
    <row r="65" spans="3:3">
      <c r="C65" s="1">
        <v>4873262</v>
      </c>
    </row>
    <row r="66" spans="3:3">
      <c r="C66" s="1">
        <v>4000958</v>
      </c>
    </row>
    <row r="67" spans="3:3">
      <c r="C67" s="1">
        <v>4039158</v>
      </c>
    </row>
    <row r="68" spans="3:3">
      <c r="C68" s="1">
        <v>3620605</v>
      </c>
    </row>
    <row r="69" spans="3:3">
      <c r="C69" s="1">
        <v>4586020</v>
      </c>
    </row>
    <row r="70" spans="3:3">
      <c r="C70" s="1">
        <v>3407403</v>
      </c>
    </row>
    <row r="71" spans="3:3">
      <c r="C71" s="1">
        <v>4278892</v>
      </c>
    </row>
    <row r="72" spans="3:3">
      <c r="C72" s="1">
        <v>4251415</v>
      </c>
    </row>
    <row r="73" spans="3:3">
      <c r="C73" s="1">
        <v>2901194</v>
      </c>
    </row>
    <row r="74" spans="3:3">
      <c r="C74" s="1">
        <v>3394938</v>
      </c>
    </row>
    <row r="75" spans="3:3">
      <c r="C75" s="1">
        <v>4020758</v>
      </c>
    </row>
    <row r="76" spans="3:3">
      <c r="C76" s="1">
        <v>4890968</v>
      </c>
    </row>
    <row r="77" spans="3:3">
      <c r="C77" s="1">
        <v>4046156</v>
      </c>
    </row>
    <row r="78" spans="3:3">
      <c r="C78" s="1">
        <v>3655003</v>
      </c>
    </row>
    <row r="79" spans="3:3">
      <c r="C79" s="1">
        <v>3376273</v>
      </c>
    </row>
    <row r="80" spans="3:3">
      <c r="C80" s="1">
        <v>3564475</v>
      </c>
    </row>
    <row r="81" spans="3:3">
      <c r="C81" s="1">
        <v>3811239</v>
      </c>
    </row>
    <row r="82" spans="3:3">
      <c r="C82" s="1">
        <v>4255080</v>
      </c>
    </row>
    <row r="83" spans="3:3">
      <c r="C83" s="1">
        <v>2811712</v>
      </c>
    </row>
    <row r="84" spans="3:3">
      <c r="C84" s="1">
        <v>4485849</v>
      </c>
    </row>
    <row r="85" spans="3:3">
      <c r="C85" s="1">
        <v>3793796</v>
      </c>
    </row>
    <row r="86" spans="3:3">
      <c r="C86" s="1">
        <v>4230407</v>
      </c>
    </row>
    <row r="87" spans="3:3">
      <c r="C87" s="1">
        <v>296058</v>
      </c>
    </row>
    <row r="88" spans="3:3">
      <c r="C88" s="1">
        <v>4524602</v>
      </c>
    </row>
    <row r="89" spans="3:3">
      <c r="C89" s="1">
        <v>4037602</v>
      </c>
    </row>
    <row r="90" spans="3:3">
      <c r="C90" s="1">
        <v>2891127</v>
      </c>
    </row>
    <row r="91" spans="3:3">
      <c r="C91" s="1">
        <v>3854791</v>
      </c>
    </row>
    <row r="92" spans="3:3">
      <c r="C92" s="1">
        <v>2821688</v>
      </c>
    </row>
    <row r="93" spans="3:3">
      <c r="C93" s="1">
        <v>4562139</v>
      </c>
    </row>
    <row r="94" spans="3:3">
      <c r="C94" s="1">
        <v>565630</v>
      </c>
    </row>
    <row r="95" spans="3:3">
      <c r="C9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1560-5BAD-4324-940F-39018A288676}">
  <sheetPr>
    <tabColor theme="7"/>
  </sheetPr>
  <dimension ref="B1:J37"/>
  <sheetViews>
    <sheetView tabSelected="1" zoomScale="115" zoomScaleNormal="115" workbookViewId="0">
      <selection activeCell="L19" sqref="L19"/>
    </sheetView>
  </sheetViews>
  <sheetFormatPr baseColWidth="10" defaultColWidth="11.5703125" defaultRowHeight="15"/>
  <cols>
    <col min="1" max="1" width="11.5703125" style="3" customWidth="1"/>
    <col min="2" max="16384" width="11.5703125" style="3"/>
  </cols>
  <sheetData>
    <row r="1" spans="2:10" ht="15.75" thickBot="1"/>
    <row r="2" spans="2:10">
      <c r="B2" s="4"/>
      <c r="C2" s="5"/>
      <c r="D2" s="5"/>
      <c r="E2" s="5"/>
      <c r="F2" s="5"/>
      <c r="G2" s="5"/>
      <c r="H2" s="5"/>
      <c r="I2" s="5"/>
      <c r="J2" s="6"/>
    </row>
    <row r="3" spans="2:10" ht="14.45" customHeight="1">
      <c r="B3" s="7"/>
      <c r="J3" s="8"/>
    </row>
    <row r="4" spans="2:10" ht="14.45" customHeight="1">
      <c r="B4" s="7"/>
      <c r="J4" s="8"/>
    </row>
    <row r="5" spans="2:10" ht="15" customHeight="1">
      <c r="B5" s="7"/>
      <c r="J5" s="8"/>
    </row>
    <row r="6" spans="2:10">
      <c r="B6" s="7"/>
      <c r="J6" s="8"/>
    </row>
    <row r="7" spans="2:10">
      <c r="B7" s="7"/>
      <c r="J7" s="8"/>
    </row>
    <row r="8" spans="2:10">
      <c r="B8" s="7"/>
      <c r="J8" s="8"/>
    </row>
    <row r="9" spans="2:10">
      <c r="B9" s="7"/>
      <c r="J9" s="8"/>
    </row>
    <row r="10" spans="2:10">
      <c r="B10" s="7"/>
      <c r="J10" s="8"/>
    </row>
    <row r="11" spans="2:10">
      <c r="B11" s="7"/>
      <c r="J11" s="8"/>
    </row>
    <row r="12" spans="2:10">
      <c r="B12" s="7"/>
      <c r="J12" s="8"/>
    </row>
    <row r="13" spans="2:10">
      <c r="B13" s="7"/>
      <c r="J13" s="8"/>
    </row>
    <row r="14" spans="2:10">
      <c r="B14" s="7"/>
      <c r="J14" s="8"/>
    </row>
    <row r="15" spans="2:10">
      <c r="B15" s="7"/>
      <c r="J15" s="8"/>
    </row>
    <row r="16" spans="2:10">
      <c r="B16" s="7"/>
      <c r="J16" s="8"/>
    </row>
    <row r="17" spans="2:10">
      <c r="B17" s="7"/>
      <c r="J17" s="8"/>
    </row>
    <row r="18" spans="2:10">
      <c r="B18" s="7"/>
      <c r="J18" s="8"/>
    </row>
    <row r="19" spans="2:10">
      <c r="B19" s="7"/>
      <c r="J19" s="8"/>
    </row>
    <row r="20" spans="2:10">
      <c r="B20" s="7"/>
      <c r="J20" s="8"/>
    </row>
    <row r="21" spans="2:10">
      <c r="B21" s="7"/>
      <c r="J21" s="8"/>
    </row>
    <row r="22" spans="2:10">
      <c r="B22" s="7"/>
      <c r="J22" s="8"/>
    </row>
    <row r="23" spans="2:10">
      <c r="B23" s="7"/>
      <c r="J23" s="8"/>
    </row>
    <row r="24" spans="2:10">
      <c r="B24" s="7"/>
      <c r="J24" s="8"/>
    </row>
    <row r="25" spans="2:10">
      <c r="B25" s="7"/>
      <c r="J25" s="8"/>
    </row>
    <row r="26" spans="2:10">
      <c r="B26" s="7"/>
      <c r="J26" s="8"/>
    </row>
    <row r="27" spans="2:10">
      <c r="B27" s="7"/>
      <c r="J27" s="8"/>
    </row>
    <row r="28" spans="2:10">
      <c r="B28" s="7"/>
      <c r="J28" s="8"/>
    </row>
    <row r="29" spans="2:10">
      <c r="B29" s="7"/>
      <c r="J29" s="8"/>
    </row>
    <row r="30" spans="2:10">
      <c r="B30" s="7"/>
      <c r="J30" s="8"/>
    </row>
    <row r="31" spans="2:10">
      <c r="B31" s="7"/>
      <c r="J31" s="8"/>
    </row>
    <row r="32" spans="2:10">
      <c r="B32" s="7"/>
      <c r="J32" s="8"/>
    </row>
    <row r="33" spans="2:10">
      <c r="B33" s="7"/>
      <c r="J33" s="8"/>
    </row>
    <row r="34" spans="2:10">
      <c r="B34" s="7"/>
      <c r="J34" s="8"/>
    </row>
    <row r="35" spans="2:10">
      <c r="B35" s="7"/>
      <c r="J35" s="8"/>
    </row>
    <row r="36" spans="2:10">
      <c r="B36" s="7"/>
      <c r="J36" s="8"/>
    </row>
    <row r="37" spans="2:10" ht="15.75" thickBot="1">
      <c r="B37" s="9"/>
      <c r="C37" s="10"/>
      <c r="D37" s="10"/>
      <c r="E37" s="10"/>
      <c r="F37" s="10"/>
      <c r="G37" s="10"/>
      <c r="H37" s="10"/>
      <c r="I37" s="10"/>
      <c r="J37"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E3F11-53F2-4494-BE39-B987B1737859}">
  <sheetPr>
    <tabColor theme="5"/>
  </sheetPr>
  <dimension ref="B2:N269"/>
  <sheetViews>
    <sheetView showGridLines="0" zoomScale="67" zoomScaleNormal="67" workbookViewId="0"/>
  </sheetViews>
  <sheetFormatPr baseColWidth="10" defaultRowHeight="18"/>
  <cols>
    <col min="1" max="1" width="11.42578125" style="48"/>
    <col min="2" max="2" width="21.42578125" style="48" customWidth="1"/>
    <col min="3" max="3" width="66" style="48" customWidth="1"/>
    <col min="4" max="4" width="85.5703125" style="48" bestFit="1" customWidth="1"/>
    <col min="5" max="5" width="70.140625" style="48" customWidth="1"/>
    <col min="6" max="6" width="57" style="48" customWidth="1"/>
    <col min="7" max="7" width="46.85546875" style="48" bestFit="1" customWidth="1"/>
    <col min="8" max="8" width="19.42578125" style="48" bestFit="1" customWidth="1"/>
    <col min="9" max="9" width="32.85546875" style="48" bestFit="1" customWidth="1"/>
    <col min="10" max="10" width="28.7109375" style="140" customWidth="1"/>
    <col min="11" max="11" width="20.28515625" style="48" bestFit="1" customWidth="1"/>
    <col min="12" max="12" width="20.85546875" style="104" customWidth="1"/>
    <col min="13" max="13" width="24.42578125" style="48" bestFit="1" customWidth="1"/>
    <col min="14" max="14" width="17.140625" style="48" bestFit="1" customWidth="1"/>
    <col min="15" max="15" width="16.42578125" style="48" bestFit="1" customWidth="1"/>
    <col min="16" max="16" width="28.140625" style="48" bestFit="1" customWidth="1"/>
    <col min="17" max="18" width="11.42578125" style="48"/>
    <col min="19" max="19" width="17" style="48" bestFit="1" customWidth="1"/>
    <col min="20" max="20" width="11.42578125" style="48"/>
    <col min="21" max="21" width="19.140625" style="48" bestFit="1" customWidth="1"/>
    <col min="22" max="22" width="11.42578125" style="48"/>
    <col min="23" max="23" width="21.42578125" style="48" bestFit="1" customWidth="1"/>
    <col min="24" max="16384" width="11.42578125" style="48"/>
  </cols>
  <sheetData>
    <row r="2" spans="2:14" ht="18.75" thickBot="1"/>
    <row r="3" spans="2:14" ht="33" thickBot="1">
      <c r="C3" s="274" t="s">
        <v>285</v>
      </c>
      <c r="D3" s="275"/>
      <c r="E3" s="275"/>
      <c r="F3" s="275"/>
      <c r="G3" s="275"/>
      <c r="H3" s="275"/>
      <c r="I3" s="275"/>
      <c r="J3" s="275"/>
      <c r="K3" s="275"/>
      <c r="L3" s="275"/>
      <c r="M3" s="275"/>
      <c r="N3" s="276"/>
    </row>
    <row r="4" spans="2:14">
      <c r="H4" s="140"/>
      <c r="J4" s="104"/>
      <c r="L4" s="48"/>
    </row>
    <row r="5" spans="2:14" ht="18.75" thickBot="1">
      <c r="H5" s="140"/>
      <c r="J5" s="104"/>
      <c r="L5" s="48"/>
    </row>
    <row r="6" spans="2:14" ht="18.75" thickBot="1">
      <c r="B6" s="56"/>
      <c r="C6" s="141" t="s">
        <v>306</v>
      </c>
      <c r="D6" s="142" t="s">
        <v>76</v>
      </c>
      <c r="E6" s="142" t="s">
        <v>77</v>
      </c>
      <c r="F6" s="143" t="s">
        <v>73</v>
      </c>
      <c r="G6" s="262" t="s">
        <v>92</v>
      </c>
      <c r="H6" s="144" t="s">
        <v>93</v>
      </c>
      <c r="I6" s="262" t="s">
        <v>94</v>
      </c>
      <c r="J6" s="145" t="s">
        <v>95</v>
      </c>
      <c r="K6" s="263" t="s">
        <v>271</v>
      </c>
      <c r="L6" s="145" t="s">
        <v>131</v>
      </c>
      <c r="M6" s="263" t="s">
        <v>108</v>
      </c>
      <c r="N6" s="268" t="s">
        <v>307</v>
      </c>
    </row>
    <row r="7" spans="2:14">
      <c r="B7" s="56"/>
      <c r="C7" s="57" t="s">
        <v>72</v>
      </c>
      <c r="D7" s="58" t="s">
        <v>74</v>
      </c>
      <c r="E7" s="146" t="s">
        <v>78</v>
      </c>
      <c r="F7" s="60" t="s">
        <v>68</v>
      </c>
      <c r="G7" s="230">
        <v>716889579.21999991</v>
      </c>
      <c r="H7" s="248">
        <v>0.56627341983433455</v>
      </c>
      <c r="I7" s="231">
        <v>2598</v>
      </c>
      <c r="J7" s="248">
        <v>0.19494259773392361</v>
      </c>
      <c r="K7" s="232">
        <v>275939.02202463429</v>
      </c>
      <c r="L7" s="233">
        <v>2336</v>
      </c>
      <c r="M7" s="232">
        <v>792394509.23000002</v>
      </c>
      <c r="N7" s="269">
        <v>5.9158390366426454</v>
      </c>
    </row>
    <row r="8" spans="2:14">
      <c r="C8" s="62" t="s">
        <v>72</v>
      </c>
      <c r="D8" s="63" t="s">
        <v>74</v>
      </c>
      <c r="E8" s="148">
        <v>1</v>
      </c>
      <c r="F8" s="34" t="s">
        <v>69</v>
      </c>
      <c r="G8" s="234">
        <v>186926286.70000005</v>
      </c>
      <c r="H8" s="249">
        <v>0.14765368432571191</v>
      </c>
      <c r="I8" s="235">
        <v>513</v>
      </c>
      <c r="J8" s="249">
        <v>3.8493284310047275E-2</v>
      </c>
      <c r="K8" s="236">
        <v>364378.72651072132</v>
      </c>
      <c r="L8" s="237">
        <v>479</v>
      </c>
      <c r="M8" s="236">
        <v>207385815</v>
      </c>
      <c r="N8" s="269">
        <v>6.2737989518612238</v>
      </c>
    </row>
    <row r="9" spans="2:14">
      <c r="C9" s="62" t="s">
        <v>72</v>
      </c>
      <c r="D9" s="63" t="s">
        <v>282</v>
      </c>
      <c r="E9" s="148">
        <v>8.9</v>
      </c>
      <c r="F9" s="34" t="s">
        <v>286</v>
      </c>
      <c r="G9" s="234">
        <v>214644634.03</v>
      </c>
      <c r="H9" s="249">
        <v>0.16954849740388905</v>
      </c>
      <c r="I9" s="235">
        <v>420</v>
      </c>
      <c r="J9" s="249">
        <v>3.1514969610565019E-2</v>
      </c>
      <c r="K9" s="236">
        <v>511058.65245238098</v>
      </c>
      <c r="L9" s="237">
        <v>397</v>
      </c>
      <c r="M9" s="236">
        <v>226852428</v>
      </c>
      <c r="N9" s="269">
        <v>4.7646480961415056</v>
      </c>
    </row>
    <row r="10" spans="2:14">
      <c r="C10" s="62" t="s">
        <v>72</v>
      </c>
      <c r="D10" s="63" t="s">
        <v>282</v>
      </c>
      <c r="E10" s="148">
        <v>8</v>
      </c>
      <c r="F10" s="34" t="s">
        <v>71</v>
      </c>
      <c r="G10" s="234">
        <v>1283041.8699999999</v>
      </c>
      <c r="H10" s="249">
        <v>1.0134789632540806E-3</v>
      </c>
      <c r="I10" s="235">
        <v>41</v>
      </c>
      <c r="J10" s="249">
        <v>3.0764613191265849E-3</v>
      </c>
      <c r="K10" s="236">
        <v>31293.704146341461</v>
      </c>
      <c r="L10" s="237">
        <v>41</v>
      </c>
      <c r="M10" s="236">
        <v>1318840</v>
      </c>
      <c r="N10" s="269">
        <v>3.669005240025879</v>
      </c>
    </row>
    <row r="11" spans="2:14">
      <c r="C11" s="62" t="s">
        <v>80</v>
      </c>
      <c r="D11" s="63" t="s">
        <v>75</v>
      </c>
      <c r="E11" s="148">
        <v>10.11</v>
      </c>
      <c r="F11" s="34" t="s">
        <v>79</v>
      </c>
      <c r="G11" s="234">
        <v>50546015.960000001</v>
      </c>
      <c r="H11" s="249">
        <v>3.99264630793109E-2</v>
      </c>
      <c r="I11" s="235">
        <v>102</v>
      </c>
      <c r="J11" s="249">
        <v>7.6536354768515042E-3</v>
      </c>
      <c r="K11" s="236">
        <v>495549.17607843137</v>
      </c>
      <c r="L11" s="237">
        <v>93</v>
      </c>
      <c r="M11" s="236">
        <v>57882000</v>
      </c>
      <c r="N11" s="269">
        <v>6.6468391384605718</v>
      </c>
    </row>
    <row r="12" spans="2:14">
      <c r="C12" s="62" t="s">
        <v>82</v>
      </c>
      <c r="D12" s="63" t="s">
        <v>282</v>
      </c>
      <c r="E12" s="148">
        <v>1.8</v>
      </c>
      <c r="F12" s="34" t="s">
        <v>81</v>
      </c>
      <c r="G12" s="234">
        <v>37880741.849999614</v>
      </c>
      <c r="H12" s="249">
        <v>2.9922121697737794E-2</v>
      </c>
      <c r="I12" s="235">
        <v>9623</v>
      </c>
      <c r="J12" s="249">
        <v>0.72206798229158853</v>
      </c>
      <c r="K12" s="236">
        <v>3936.4794606671117</v>
      </c>
      <c r="L12" s="237">
        <v>9299</v>
      </c>
      <c r="M12" s="236">
        <v>64319513</v>
      </c>
      <c r="N12" s="269">
        <v>2.7420220277766081</v>
      </c>
    </row>
    <row r="13" spans="2:14">
      <c r="C13" s="62" t="s">
        <v>84</v>
      </c>
      <c r="D13" s="63" t="s">
        <v>74</v>
      </c>
      <c r="E13" s="148">
        <v>4</v>
      </c>
      <c r="F13" s="34" t="s">
        <v>83</v>
      </c>
      <c r="G13" s="234" t="s">
        <v>290</v>
      </c>
      <c r="H13" s="249" t="s">
        <v>290</v>
      </c>
      <c r="I13" s="235" t="s">
        <v>290</v>
      </c>
      <c r="J13" s="249" t="s">
        <v>290</v>
      </c>
      <c r="K13" s="236" t="s">
        <v>290</v>
      </c>
      <c r="L13" s="237" t="s">
        <v>290</v>
      </c>
      <c r="M13" s="236">
        <v>0</v>
      </c>
      <c r="N13" s="269" t="s">
        <v>308</v>
      </c>
    </row>
    <row r="14" spans="2:14">
      <c r="C14" s="62" t="s">
        <v>84</v>
      </c>
      <c r="D14" s="63" t="s">
        <v>75</v>
      </c>
      <c r="E14" s="148">
        <v>4</v>
      </c>
      <c r="F14" s="34" t="s">
        <v>85</v>
      </c>
      <c r="G14" s="234">
        <v>6410475.8399999999</v>
      </c>
      <c r="H14" s="249">
        <v>5.063655801262769E-3</v>
      </c>
      <c r="I14" s="235">
        <v>22</v>
      </c>
      <c r="J14" s="249">
        <v>1.6507841224581677E-3</v>
      </c>
      <c r="K14" s="236">
        <v>291385.26545454544</v>
      </c>
      <c r="L14" s="237">
        <v>22</v>
      </c>
      <c r="M14" s="236">
        <v>9464000</v>
      </c>
      <c r="N14" s="269">
        <v>4.1605819171246496</v>
      </c>
    </row>
    <row r="15" spans="2:14">
      <c r="C15" s="62" t="s">
        <v>86</v>
      </c>
      <c r="D15" s="63" t="s">
        <v>75</v>
      </c>
      <c r="E15" s="148">
        <v>3</v>
      </c>
      <c r="F15" s="34" t="s">
        <v>88</v>
      </c>
      <c r="G15" s="234">
        <v>2236699.7799999998</v>
      </c>
      <c r="H15" s="249">
        <v>1.7667764608064037E-3</v>
      </c>
      <c r="I15" s="235">
        <v>2</v>
      </c>
      <c r="J15" s="249">
        <v>1.5007128385983342E-4</v>
      </c>
      <c r="K15" s="236">
        <v>1118349.8899999999</v>
      </c>
      <c r="L15" s="237">
        <v>2</v>
      </c>
      <c r="M15" s="236">
        <v>2600000</v>
      </c>
      <c r="N15" s="269">
        <v>12.256981299225361</v>
      </c>
    </row>
    <row r="16" spans="2:14" ht="18.75" thickBot="1">
      <c r="C16" s="66" t="s">
        <v>90</v>
      </c>
      <c r="D16" s="67" t="s">
        <v>75</v>
      </c>
      <c r="E16" s="151" t="s">
        <v>91</v>
      </c>
      <c r="F16" s="43" t="s">
        <v>89</v>
      </c>
      <c r="G16" s="238">
        <v>49160326.479999997</v>
      </c>
      <c r="H16" s="250">
        <v>3.8831902433692618E-2</v>
      </c>
      <c r="I16" s="239">
        <v>6</v>
      </c>
      <c r="J16" s="250">
        <v>4.5021385157950026E-4</v>
      </c>
      <c r="K16" s="240">
        <v>8193387.7466666661</v>
      </c>
      <c r="L16" s="241">
        <v>4</v>
      </c>
      <c r="M16" s="240">
        <v>64700923.529999994</v>
      </c>
      <c r="N16" s="270">
        <v>4.8975002998733723</v>
      </c>
    </row>
    <row r="17" spans="7:13" ht="18.75" thickBot="1">
      <c r="G17" s="242">
        <v>1265977801.7299995</v>
      </c>
      <c r="H17" s="243">
        <v>1.0000000000000002</v>
      </c>
      <c r="I17" s="244">
        <v>13327</v>
      </c>
      <c r="J17" s="243">
        <v>1</v>
      </c>
      <c r="K17" s="245">
        <v>94993.457021835333</v>
      </c>
      <c r="L17" s="246">
        <v>12673</v>
      </c>
      <c r="M17" s="271">
        <f>SUM(M7:M16)</f>
        <v>1426918028.76</v>
      </c>
    </row>
    <row r="18" spans="7:13">
      <c r="G18" s="153"/>
      <c r="H18" s="154"/>
      <c r="I18" s="56"/>
      <c r="J18" s="154"/>
      <c r="K18" s="56"/>
      <c r="L18" s="56"/>
    </row>
    <row r="19" spans="7:13">
      <c r="G19" s="153"/>
      <c r="H19" s="154"/>
      <c r="I19" s="56"/>
      <c r="J19" s="154"/>
      <c r="K19" s="56"/>
      <c r="L19" s="56"/>
    </row>
    <row r="20" spans="7:13">
      <c r="G20" s="153"/>
      <c r="H20" s="154"/>
      <c r="I20" s="56"/>
      <c r="J20" s="154"/>
      <c r="K20" s="56"/>
      <c r="L20" s="56"/>
    </row>
    <row r="21" spans="7:13">
      <c r="G21" s="153"/>
      <c r="H21" s="154"/>
      <c r="I21" s="56"/>
      <c r="J21" s="154"/>
      <c r="K21" s="56"/>
      <c r="L21" s="56"/>
    </row>
    <row r="22" spans="7:13">
      <c r="G22" s="153"/>
      <c r="H22" s="154"/>
      <c r="I22" s="56"/>
      <c r="J22" s="154"/>
      <c r="K22" s="56"/>
      <c r="L22" s="56"/>
    </row>
    <row r="23" spans="7:13">
      <c r="G23" s="153"/>
      <c r="H23" s="154"/>
      <c r="I23" s="56"/>
      <c r="J23" s="154"/>
      <c r="K23" s="56"/>
      <c r="L23" s="56"/>
    </row>
    <row r="24" spans="7:13">
      <c r="G24" s="153"/>
      <c r="H24" s="154"/>
      <c r="I24" s="56"/>
      <c r="J24" s="154"/>
      <c r="K24" s="56"/>
      <c r="L24" s="56"/>
    </row>
    <row r="25" spans="7:13">
      <c r="G25" s="153"/>
      <c r="H25" s="154"/>
      <c r="I25" s="56"/>
      <c r="J25" s="154"/>
      <c r="K25" s="56"/>
      <c r="L25" s="56"/>
    </row>
    <row r="26" spans="7:13">
      <c r="G26" s="153"/>
      <c r="H26" s="154"/>
      <c r="I26" s="56"/>
      <c r="J26" s="154"/>
      <c r="K26" s="56"/>
      <c r="L26" s="56"/>
    </row>
    <row r="27" spans="7:13">
      <c r="G27" s="153"/>
      <c r="H27" s="154"/>
      <c r="I27" s="56"/>
      <c r="J27" s="154"/>
      <c r="K27" s="56"/>
      <c r="L27" s="56"/>
    </row>
    <row r="28" spans="7:13">
      <c r="G28" s="153"/>
      <c r="H28" s="154"/>
      <c r="I28" s="56"/>
      <c r="J28" s="154"/>
      <c r="K28" s="56"/>
      <c r="L28" s="56"/>
    </row>
    <row r="29" spans="7:13">
      <c r="G29" s="153"/>
      <c r="H29" s="154"/>
      <c r="I29" s="56"/>
      <c r="J29" s="154"/>
      <c r="K29" s="56"/>
      <c r="L29" s="56"/>
    </row>
    <row r="30" spans="7:13">
      <c r="G30" s="153"/>
      <c r="H30" s="154"/>
      <c r="I30" s="56"/>
      <c r="J30" s="154"/>
      <c r="K30" s="56"/>
      <c r="L30" s="56"/>
    </row>
    <row r="31" spans="7:13">
      <c r="G31" s="153"/>
      <c r="H31" s="154"/>
      <c r="I31" s="56"/>
      <c r="J31" s="154"/>
      <c r="K31" s="56"/>
      <c r="L31" s="56"/>
    </row>
    <row r="32" spans="7:13">
      <c r="G32" s="153"/>
      <c r="H32" s="154"/>
      <c r="I32" s="56"/>
      <c r="J32" s="154"/>
      <c r="K32" s="56"/>
      <c r="L32" s="56"/>
    </row>
    <row r="33" spans="3:12">
      <c r="G33" s="153"/>
      <c r="H33" s="154"/>
      <c r="I33" s="56"/>
      <c r="J33" s="154"/>
      <c r="K33" s="56"/>
      <c r="L33" s="56"/>
    </row>
    <row r="34" spans="3:12">
      <c r="G34" s="153"/>
      <c r="H34" s="154"/>
      <c r="I34" s="56"/>
      <c r="J34" s="154"/>
      <c r="K34" s="56"/>
      <c r="L34" s="56"/>
    </row>
    <row r="35" spans="3:12">
      <c r="G35" s="153"/>
      <c r="H35" s="154"/>
      <c r="I35" s="56"/>
      <c r="J35" s="154"/>
      <c r="K35" s="56"/>
      <c r="L35" s="56"/>
    </row>
    <row r="36" spans="3:12">
      <c r="G36" s="153"/>
      <c r="H36" s="154"/>
      <c r="I36" s="56"/>
      <c r="J36" s="154"/>
      <c r="K36" s="56"/>
      <c r="L36" s="56"/>
    </row>
    <row r="37" spans="3:12">
      <c r="G37" s="153"/>
      <c r="H37" s="154"/>
      <c r="I37" s="56"/>
      <c r="J37" s="154"/>
      <c r="K37" s="56"/>
      <c r="L37" s="56"/>
    </row>
    <row r="38" spans="3:12">
      <c r="G38" s="153"/>
      <c r="H38" s="154"/>
      <c r="I38" s="56"/>
      <c r="J38" s="154"/>
      <c r="K38" s="56"/>
      <c r="L38" s="56"/>
    </row>
    <row r="39" spans="3:12">
      <c r="G39" s="153"/>
      <c r="H39" s="154"/>
      <c r="I39" s="56"/>
      <c r="J39" s="154"/>
      <c r="K39" s="56"/>
      <c r="L39" s="56"/>
    </row>
    <row r="40" spans="3:12">
      <c r="G40" s="153"/>
      <c r="H40" s="154"/>
      <c r="I40" s="56"/>
      <c r="J40" s="154"/>
      <c r="K40" s="56"/>
      <c r="L40" s="56"/>
    </row>
    <row r="41" spans="3:12">
      <c r="G41" s="153"/>
      <c r="H41" s="154"/>
      <c r="I41" s="56"/>
      <c r="J41" s="154"/>
      <c r="K41" s="56"/>
      <c r="L41" s="56"/>
    </row>
    <row r="42" spans="3:12" ht="18.75" thickBot="1">
      <c r="H42" s="140"/>
      <c r="J42" s="104"/>
      <c r="L42" s="48"/>
    </row>
    <row r="43" spans="3:12" ht="18.75" thickBot="1">
      <c r="C43" s="155" t="s">
        <v>97</v>
      </c>
      <c r="D43" s="156"/>
      <c r="E43" s="156"/>
      <c r="F43" s="156"/>
      <c r="G43" s="157"/>
      <c r="J43" s="48"/>
      <c r="L43" s="48"/>
    </row>
    <row r="44" spans="3:12" ht="18.75" thickBot="1"/>
    <row r="45" spans="3:12">
      <c r="C45" s="96" t="s">
        <v>103</v>
      </c>
      <c r="D45" s="158">
        <v>1</v>
      </c>
      <c r="I45" s="159"/>
    </row>
    <row r="46" spans="3:12" ht="18.75" thickBot="1">
      <c r="C46" s="66" t="s">
        <v>104</v>
      </c>
      <c r="D46" s="160">
        <v>0</v>
      </c>
    </row>
    <row r="47" spans="3:12" ht="18.75" thickBot="1"/>
    <row r="48" spans="3:12">
      <c r="C48" s="96" t="s">
        <v>105</v>
      </c>
      <c r="D48" s="158">
        <v>1</v>
      </c>
    </row>
    <row r="49" spans="3:7" ht="18.75" thickBot="1">
      <c r="C49" s="66" t="s">
        <v>106</v>
      </c>
      <c r="D49" s="160">
        <v>0</v>
      </c>
    </row>
    <row r="50" spans="3:7" ht="18.75" thickBot="1">
      <c r="D50" s="161"/>
    </row>
    <row r="51" spans="3:7">
      <c r="C51" s="96" t="s">
        <v>219</v>
      </c>
      <c r="D51" s="162">
        <v>1265977801.7299995</v>
      </c>
    </row>
    <row r="52" spans="3:7">
      <c r="C52" s="62" t="s">
        <v>221</v>
      </c>
      <c r="D52" s="38">
        <v>94993.457021837865</v>
      </c>
    </row>
    <row r="53" spans="3:7" ht="18.75" thickBot="1">
      <c r="C53" s="66" t="s">
        <v>220</v>
      </c>
      <c r="D53" s="251">
        <v>13327</v>
      </c>
    </row>
    <row r="54" spans="3:7" ht="18.75" thickBot="1"/>
    <row r="55" spans="3:7" ht="18.75" thickBot="1">
      <c r="C55" s="141" t="s">
        <v>306</v>
      </c>
      <c r="D55" s="266" t="s">
        <v>92</v>
      </c>
      <c r="E55" s="163" t="s">
        <v>93</v>
      </c>
      <c r="F55" s="261" t="s">
        <v>94</v>
      </c>
      <c r="G55" s="165" t="s">
        <v>95</v>
      </c>
    </row>
    <row r="56" spans="3:7">
      <c r="C56" s="166" t="s">
        <v>72</v>
      </c>
      <c r="D56" s="167">
        <v>1119743541.8199999</v>
      </c>
      <c r="E56" s="168">
        <v>0.88448908052718966</v>
      </c>
      <c r="F56" s="169">
        <v>3572</v>
      </c>
      <c r="G56" s="170">
        <v>0.2680273129736625</v>
      </c>
    </row>
    <row r="57" spans="3:7">
      <c r="C57" s="171" t="s">
        <v>80</v>
      </c>
      <c r="D57" s="149">
        <v>50546015.960000001</v>
      </c>
      <c r="E57" s="172">
        <v>3.99264630793109E-2</v>
      </c>
      <c r="F57" s="173">
        <v>102</v>
      </c>
      <c r="G57" s="174">
        <v>7.6536354768515042E-3</v>
      </c>
    </row>
    <row r="58" spans="3:7">
      <c r="C58" s="171" t="s">
        <v>82</v>
      </c>
      <c r="D58" s="149">
        <v>37880741.849999614</v>
      </c>
      <c r="E58" s="172">
        <v>2.9922121697737794E-2</v>
      </c>
      <c r="F58" s="173">
        <v>9623</v>
      </c>
      <c r="G58" s="174">
        <v>0.72206798229158853</v>
      </c>
    </row>
    <row r="59" spans="3:7">
      <c r="C59" s="171" t="s">
        <v>90</v>
      </c>
      <c r="D59" s="149">
        <v>49160326.479999997</v>
      </c>
      <c r="E59" s="172">
        <v>3.8831902433692618E-2</v>
      </c>
      <c r="F59" s="173">
        <v>6</v>
      </c>
      <c r="G59" s="174">
        <v>4.5021385157950026E-4</v>
      </c>
    </row>
    <row r="60" spans="3:7">
      <c r="C60" s="171" t="s">
        <v>84</v>
      </c>
      <c r="D60" s="149">
        <v>6410475.8399999999</v>
      </c>
      <c r="E60" s="172">
        <v>5.063655801262769E-3</v>
      </c>
      <c r="F60" s="173">
        <v>22</v>
      </c>
      <c r="G60" s="174">
        <v>1.6507841224581677E-3</v>
      </c>
    </row>
    <row r="61" spans="3:7" ht="18.75" thickBot="1">
      <c r="C61" s="175" t="s">
        <v>86</v>
      </c>
      <c r="D61" s="176">
        <v>2236699.7799999998</v>
      </c>
      <c r="E61" s="177">
        <v>1.7667764608064037E-3</v>
      </c>
      <c r="F61" s="178">
        <v>2</v>
      </c>
      <c r="G61" s="179">
        <v>1.5007128385983342E-4</v>
      </c>
    </row>
    <row r="64" spans="3:7">
      <c r="D64" s="180"/>
      <c r="E64" s="154"/>
      <c r="G64" s="154"/>
    </row>
    <row r="65" spans="4:7">
      <c r="D65" s="180"/>
      <c r="E65" s="154"/>
      <c r="G65" s="154"/>
    </row>
    <row r="66" spans="4:7">
      <c r="D66" s="180"/>
      <c r="E66" s="154"/>
      <c r="G66" s="154"/>
    </row>
    <row r="67" spans="4:7">
      <c r="D67" s="180"/>
      <c r="E67" s="154"/>
      <c r="G67" s="154"/>
    </row>
    <row r="68" spans="4:7">
      <c r="D68" s="180"/>
      <c r="E68" s="154"/>
      <c r="G68" s="154"/>
    </row>
    <row r="69" spans="4:7">
      <c r="D69" s="180"/>
      <c r="E69" s="154"/>
      <c r="G69" s="154"/>
    </row>
    <row r="70" spans="4:7">
      <c r="D70" s="180"/>
      <c r="E70" s="154"/>
      <c r="G70" s="154"/>
    </row>
    <row r="71" spans="4:7">
      <c r="D71" s="180"/>
      <c r="E71" s="154"/>
      <c r="G71" s="154"/>
    </row>
    <row r="72" spans="4:7">
      <c r="D72" s="180"/>
      <c r="E72" s="154"/>
      <c r="G72" s="154"/>
    </row>
    <row r="73" spans="4:7">
      <c r="D73" s="180"/>
      <c r="E73" s="154"/>
      <c r="G73" s="154"/>
    </row>
    <row r="74" spans="4:7">
      <c r="D74" s="180"/>
      <c r="E74" s="154"/>
      <c r="G74" s="154"/>
    </row>
    <row r="75" spans="4:7">
      <c r="D75" s="180"/>
      <c r="E75" s="154"/>
      <c r="G75" s="154"/>
    </row>
    <row r="76" spans="4:7">
      <c r="D76" s="180"/>
      <c r="E76" s="154"/>
      <c r="G76" s="154"/>
    </row>
    <row r="77" spans="4:7">
      <c r="D77" s="180"/>
      <c r="E77" s="154"/>
      <c r="G77" s="154"/>
    </row>
    <row r="90" spans="3:7" ht="18.75" thickBot="1"/>
    <row r="91" spans="3:7" ht="18.75" thickBot="1">
      <c r="C91" s="141" t="s">
        <v>305</v>
      </c>
      <c r="D91" s="265" t="s">
        <v>92</v>
      </c>
      <c r="E91" s="163" t="s">
        <v>93</v>
      </c>
      <c r="F91" s="164" t="s">
        <v>94</v>
      </c>
      <c r="G91" s="165" t="s">
        <v>95</v>
      </c>
    </row>
    <row r="92" spans="3:7">
      <c r="C92" s="166" t="s">
        <v>74</v>
      </c>
      <c r="D92" s="167">
        <v>903815865.91999996</v>
      </c>
      <c r="E92" s="168">
        <v>0.71392710416004646</v>
      </c>
      <c r="F92" s="169">
        <v>3111</v>
      </c>
      <c r="G92" s="170">
        <v>0.23343588204397089</v>
      </c>
    </row>
    <row r="93" spans="3:7">
      <c r="C93" s="171" t="s">
        <v>75</v>
      </c>
      <c r="D93" s="149">
        <v>108353518.06</v>
      </c>
      <c r="E93" s="172">
        <v>8.5588797775072695E-2</v>
      </c>
      <c r="F93" s="173">
        <v>132</v>
      </c>
      <c r="G93" s="174">
        <v>9.9047047347490067E-3</v>
      </c>
    </row>
    <row r="94" spans="3:7" ht="18.75" thickBot="1">
      <c r="C94" s="175" t="s">
        <v>282</v>
      </c>
      <c r="D94" s="176">
        <v>253808417.74999961</v>
      </c>
      <c r="E94" s="177">
        <v>0.20048409806488093</v>
      </c>
      <c r="F94" s="178">
        <v>10084</v>
      </c>
      <c r="G94" s="179">
        <v>0.75665941322128016</v>
      </c>
    </row>
    <row r="97" spans="4:7">
      <c r="D97" s="180"/>
      <c r="E97" s="154"/>
      <c r="G97" s="154"/>
    </row>
    <row r="98" spans="4:7">
      <c r="D98" s="180"/>
      <c r="E98" s="154"/>
      <c r="G98" s="154"/>
    </row>
    <row r="99" spans="4:7">
      <c r="D99" s="180"/>
      <c r="E99" s="154"/>
      <c r="G99" s="154"/>
    </row>
    <row r="100" spans="4:7">
      <c r="D100" s="180"/>
      <c r="E100" s="154"/>
      <c r="G100" s="154"/>
    </row>
    <row r="101" spans="4:7">
      <c r="D101" s="180"/>
      <c r="E101" s="154"/>
      <c r="G101" s="154"/>
    </row>
    <row r="102" spans="4:7">
      <c r="D102" s="180"/>
      <c r="E102" s="154"/>
      <c r="G102" s="154"/>
    </row>
    <row r="103" spans="4:7">
      <c r="D103" s="180"/>
      <c r="E103" s="154"/>
      <c r="G103" s="154"/>
    </row>
    <row r="104" spans="4:7">
      <c r="D104" s="180"/>
      <c r="E104" s="154"/>
      <c r="G104" s="154"/>
    </row>
    <row r="105" spans="4:7">
      <c r="D105" s="180"/>
      <c r="E105" s="154"/>
      <c r="G105" s="154"/>
    </row>
    <row r="106" spans="4:7">
      <c r="D106" s="180"/>
      <c r="E106" s="154"/>
      <c r="G106" s="154"/>
    </row>
    <row r="107" spans="4:7">
      <c r="D107" s="180"/>
      <c r="E107" s="154"/>
      <c r="G107" s="154"/>
    </row>
    <row r="108" spans="4:7">
      <c r="D108" s="180"/>
      <c r="E108" s="154"/>
      <c r="G108" s="154"/>
    </row>
    <row r="109" spans="4:7">
      <c r="D109" s="180"/>
      <c r="E109" s="154"/>
      <c r="G109" s="154"/>
    </row>
    <row r="110" spans="4:7">
      <c r="D110" s="180"/>
      <c r="E110" s="154"/>
      <c r="G110" s="154"/>
    </row>
    <row r="111" spans="4:7">
      <c r="F111" s="54"/>
      <c r="G111" s="54"/>
    </row>
    <row r="112" spans="4:7">
      <c r="F112" s="54"/>
      <c r="G112" s="54"/>
    </row>
    <row r="113" spans="3:13">
      <c r="F113" s="54"/>
      <c r="G113" s="54"/>
    </row>
    <row r="114" spans="3:13">
      <c r="F114" s="54"/>
      <c r="G114" s="54"/>
    </row>
    <row r="115" spans="3:13">
      <c r="F115" s="54"/>
      <c r="G115" s="54"/>
    </row>
    <row r="116" spans="3:13">
      <c r="F116" s="54"/>
      <c r="G116" s="54"/>
    </row>
    <row r="117" spans="3:13">
      <c r="F117" s="54"/>
      <c r="G117" s="54"/>
    </row>
    <row r="118" spans="3:13">
      <c r="F118" s="54"/>
      <c r="G118" s="54"/>
    </row>
    <row r="119" spans="3:13">
      <c r="F119" s="54"/>
      <c r="G119" s="54"/>
    </row>
    <row r="120" spans="3:13">
      <c r="F120" s="54"/>
      <c r="G120" s="54"/>
    </row>
    <row r="121" spans="3:13">
      <c r="F121" s="54"/>
      <c r="G121" s="54"/>
    </row>
    <row r="122" spans="3:13">
      <c r="F122" s="54"/>
      <c r="G122" s="54"/>
    </row>
    <row r="123" spans="3:13" ht="18.75" thickBot="1">
      <c r="D123" s="54"/>
      <c r="F123" s="54"/>
      <c r="G123" s="54"/>
      <c r="H123" s="54"/>
      <c r="I123" s="54"/>
      <c r="J123" s="54"/>
      <c r="L123" s="54"/>
    </row>
    <row r="124" spans="3:13" ht="18.75" thickBot="1">
      <c r="C124" s="181" t="s">
        <v>304</v>
      </c>
      <c r="D124" s="279" t="s">
        <v>222</v>
      </c>
      <c r="E124" s="277"/>
      <c r="F124" s="277" t="s">
        <v>98</v>
      </c>
      <c r="G124" s="277"/>
      <c r="H124" s="277" t="s">
        <v>99</v>
      </c>
      <c r="I124" s="277"/>
      <c r="J124" s="277" t="s">
        <v>100</v>
      </c>
      <c r="K124" s="277"/>
      <c r="L124" s="277" t="s">
        <v>102</v>
      </c>
      <c r="M124" s="278"/>
    </row>
    <row r="125" spans="3:13" ht="18.75" thickBot="1">
      <c r="C125" s="181" t="s">
        <v>280</v>
      </c>
      <c r="D125" s="181" t="s">
        <v>92</v>
      </c>
      <c r="E125" s="182" t="s">
        <v>101</v>
      </c>
      <c r="F125" s="182" t="s">
        <v>92</v>
      </c>
      <c r="G125" s="182" t="s">
        <v>101</v>
      </c>
      <c r="H125" s="182" t="s">
        <v>92</v>
      </c>
      <c r="I125" s="182" t="s">
        <v>101</v>
      </c>
      <c r="J125" s="182" t="s">
        <v>92</v>
      </c>
      <c r="K125" s="182" t="s">
        <v>101</v>
      </c>
      <c r="L125" s="182" t="s">
        <v>92</v>
      </c>
      <c r="M125" s="120" t="s">
        <v>101</v>
      </c>
    </row>
    <row r="126" spans="3:13">
      <c r="C126" s="137" t="s">
        <v>68</v>
      </c>
      <c r="D126" s="255">
        <v>0</v>
      </c>
      <c r="E126" s="187">
        <v>0</v>
      </c>
      <c r="F126" s="255">
        <v>716889579.21999991</v>
      </c>
      <c r="G126" s="187">
        <v>2598</v>
      </c>
      <c r="H126" s="258"/>
      <c r="I126" s="254"/>
      <c r="J126" s="258"/>
      <c r="K126" s="254"/>
      <c r="L126" s="258"/>
      <c r="M126" s="254"/>
    </row>
    <row r="127" spans="3:13">
      <c r="C127" s="138" t="s">
        <v>69</v>
      </c>
      <c r="D127" s="256">
        <v>199750</v>
      </c>
      <c r="E127" s="252">
        <v>1</v>
      </c>
      <c r="F127" s="256">
        <v>134094084.16</v>
      </c>
      <c r="G127" s="252">
        <v>425</v>
      </c>
      <c r="H127" s="259">
        <v>31464517.98</v>
      </c>
      <c r="I127" s="252">
        <v>40</v>
      </c>
      <c r="J127" s="259">
        <v>290000</v>
      </c>
      <c r="K127" s="252">
        <v>1</v>
      </c>
      <c r="L127" s="259">
        <v>20877934.559999995</v>
      </c>
      <c r="M127" s="252">
        <v>46</v>
      </c>
    </row>
    <row r="128" spans="3:13">
      <c r="C128" s="138" t="s">
        <v>70</v>
      </c>
      <c r="D128" s="256">
        <v>0</v>
      </c>
      <c r="E128" s="252">
        <v>0</v>
      </c>
      <c r="F128" s="256">
        <v>201089634.03</v>
      </c>
      <c r="G128" s="252">
        <v>406</v>
      </c>
      <c r="H128" s="259">
        <v>13555000</v>
      </c>
      <c r="I128" s="252">
        <v>14</v>
      </c>
      <c r="J128" s="259">
        <v>0</v>
      </c>
      <c r="K128" s="252">
        <v>0</v>
      </c>
      <c r="L128" s="259">
        <v>0</v>
      </c>
      <c r="M128" s="252">
        <v>0</v>
      </c>
    </row>
    <row r="129" spans="3:13">
      <c r="C129" s="138" t="s">
        <v>71</v>
      </c>
      <c r="D129" s="256">
        <v>0</v>
      </c>
      <c r="E129" s="252">
        <v>0</v>
      </c>
      <c r="F129" s="256">
        <v>335339.36</v>
      </c>
      <c r="G129" s="252">
        <v>10</v>
      </c>
      <c r="H129" s="259">
        <v>0</v>
      </c>
      <c r="I129" s="252">
        <v>0</v>
      </c>
      <c r="J129" s="259">
        <v>0</v>
      </c>
      <c r="K129" s="252">
        <v>0</v>
      </c>
      <c r="L129" s="259">
        <v>947702.51</v>
      </c>
      <c r="M129" s="252">
        <v>31</v>
      </c>
    </row>
    <row r="130" spans="3:13">
      <c r="C130" s="138" t="s">
        <v>79</v>
      </c>
      <c r="D130" s="256">
        <v>0</v>
      </c>
      <c r="E130" s="252">
        <v>0</v>
      </c>
      <c r="F130" s="256">
        <v>22560247.370000001</v>
      </c>
      <c r="G130" s="252">
        <v>88</v>
      </c>
      <c r="H130" s="259">
        <v>21498776.280000001</v>
      </c>
      <c r="I130" s="252">
        <v>9</v>
      </c>
      <c r="J130" s="259">
        <v>0</v>
      </c>
      <c r="K130" s="252">
        <v>0</v>
      </c>
      <c r="L130" s="259">
        <v>6486992.3099999996</v>
      </c>
      <c r="M130" s="252">
        <v>5</v>
      </c>
    </row>
    <row r="131" spans="3:13">
      <c r="C131" s="138" t="s">
        <v>81</v>
      </c>
      <c r="D131" s="256">
        <v>0</v>
      </c>
      <c r="E131" s="252">
        <v>0</v>
      </c>
      <c r="F131" s="256">
        <v>1511.36</v>
      </c>
      <c r="G131" s="252">
        <v>1</v>
      </c>
      <c r="H131" s="259">
        <v>0</v>
      </c>
      <c r="I131" s="252">
        <v>0</v>
      </c>
      <c r="J131" s="259">
        <v>0</v>
      </c>
      <c r="K131" s="252">
        <v>0</v>
      </c>
      <c r="L131" s="259">
        <v>37879230.489999615</v>
      </c>
      <c r="M131" s="252">
        <v>9622</v>
      </c>
    </row>
    <row r="132" spans="3:13">
      <c r="C132" s="138" t="s">
        <v>85</v>
      </c>
      <c r="D132" s="256">
        <v>0</v>
      </c>
      <c r="E132" s="252">
        <v>0</v>
      </c>
      <c r="F132" s="256">
        <v>3899543.18</v>
      </c>
      <c r="G132" s="252">
        <v>21</v>
      </c>
      <c r="H132" s="259">
        <v>2510932.66</v>
      </c>
      <c r="I132" s="252">
        <v>1</v>
      </c>
      <c r="J132" s="259">
        <v>0</v>
      </c>
      <c r="K132" s="252">
        <v>0</v>
      </c>
      <c r="L132" s="259">
        <v>0</v>
      </c>
      <c r="M132" s="252">
        <v>0</v>
      </c>
    </row>
    <row r="133" spans="3:13">
      <c r="C133" s="138" t="s">
        <v>88</v>
      </c>
      <c r="D133" s="256">
        <v>0</v>
      </c>
      <c r="E133" s="252">
        <v>0</v>
      </c>
      <c r="F133" s="256">
        <v>2236699.7799999998</v>
      </c>
      <c r="G133" s="252">
        <v>2</v>
      </c>
      <c r="H133" s="259">
        <v>0</v>
      </c>
      <c r="I133" s="252">
        <v>0</v>
      </c>
      <c r="J133" s="259">
        <v>0</v>
      </c>
      <c r="K133" s="252">
        <v>0</v>
      </c>
      <c r="L133" s="259">
        <v>0</v>
      </c>
      <c r="M133" s="252">
        <v>0</v>
      </c>
    </row>
    <row r="134" spans="3:13" ht="18.75" thickBot="1">
      <c r="C134" s="139" t="s">
        <v>89</v>
      </c>
      <c r="D134" s="257">
        <v>48243698.049999997</v>
      </c>
      <c r="E134" s="253">
        <v>5</v>
      </c>
      <c r="F134" s="257">
        <v>916628.43</v>
      </c>
      <c r="G134" s="253">
        <v>1</v>
      </c>
      <c r="H134" s="260">
        <v>0</v>
      </c>
      <c r="I134" s="253">
        <v>0</v>
      </c>
      <c r="J134" s="260">
        <v>0</v>
      </c>
      <c r="K134" s="253">
        <v>0</v>
      </c>
      <c r="L134" s="260">
        <v>0</v>
      </c>
      <c r="M134" s="253">
        <v>0</v>
      </c>
    </row>
    <row r="137" spans="3:13" ht="18.75" thickBot="1"/>
    <row r="138" spans="3:13" ht="18.75" thickBot="1">
      <c r="C138" s="181" t="s">
        <v>312</v>
      </c>
      <c r="D138" s="264" t="s">
        <v>92</v>
      </c>
      <c r="E138" s="184" t="s">
        <v>101</v>
      </c>
      <c r="F138" s="184" t="s">
        <v>108</v>
      </c>
      <c r="G138" s="185" t="s">
        <v>101</v>
      </c>
    </row>
    <row r="139" spans="3:13">
      <c r="C139" s="96" t="s">
        <v>39</v>
      </c>
      <c r="D139" s="186">
        <v>232110194.67999998</v>
      </c>
      <c r="E139" s="169">
        <v>520</v>
      </c>
      <c r="F139" s="186">
        <v>255748252.46000001</v>
      </c>
      <c r="G139" s="187">
        <v>520</v>
      </c>
    </row>
    <row r="140" spans="3:13">
      <c r="C140" s="62" t="s">
        <v>200</v>
      </c>
      <c r="D140" s="188">
        <v>9344930.5600000005</v>
      </c>
      <c r="E140" s="173">
        <v>21</v>
      </c>
      <c r="F140" s="189">
        <v>9790000</v>
      </c>
      <c r="G140" s="111">
        <v>21</v>
      </c>
    </row>
    <row r="141" spans="3:13">
      <c r="C141" s="62" t="s">
        <v>191</v>
      </c>
      <c r="D141" s="188">
        <v>113810447.03000002</v>
      </c>
      <c r="E141" s="173">
        <v>470</v>
      </c>
      <c r="F141" s="189">
        <v>128840964.06999999</v>
      </c>
      <c r="G141" s="111">
        <v>470</v>
      </c>
    </row>
    <row r="142" spans="3:13">
      <c r="C142" s="62" t="s">
        <v>192</v>
      </c>
      <c r="D142" s="188">
        <v>194922369.63999999</v>
      </c>
      <c r="E142" s="173">
        <v>460</v>
      </c>
      <c r="F142" s="189">
        <v>218698109.23000002</v>
      </c>
      <c r="G142" s="111">
        <v>460</v>
      </c>
    </row>
    <row r="143" spans="3:13">
      <c r="C143" s="62" t="s">
        <v>22</v>
      </c>
      <c r="D143" s="188">
        <v>37865741.809999615</v>
      </c>
      <c r="E143" s="173">
        <v>9622</v>
      </c>
      <c r="F143" s="189">
        <v>64302013</v>
      </c>
      <c r="G143" s="111">
        <v>9622</v>
      </c>
    </row>
    <row r="144" spans="3:13">
      <c r="C144" s="62" t="s">
        <v>17</v>
      </c>
      <c r="D144" s="188">
        <v>12146828.300000001</v>
      </c>
      <c r="E144" s="173">
        <v>70</v>
      </c>
      <c r="F144" s="189">
        <v>13097000</v>
      </c>
      <c r="G144" s="111">
        <v>70</v>
      </c>
    </row>
    <row r="145" spans="3:7">
      <c r="C145" s="62" t="s">
        <v>201</v>
      </c>
      <c r="D145" s="188">
        <v>2070250</v>
      </c>
      <c r="E145" s="173">
        <v>21</v>
      </c>
      <c r="F145" s="189">
        <v>2255000</v>
      </c>
      <c r="G145" s="111">
        <v>21</v>
      </c>
    </row>
    <row r="146" spans="3:7">
      <c r="C146" s="62" t="s">
        <v>193</v>
      </c>
      <c r="D146" s="188">
        <v>262764806.26000005</v>
      </c>
      <c r="E146" s="173">
        <v>879</v>
      </c>
      <c r="F146" s="189">
        <v>289820315</v>
      </c>
      <c r="G146" s="111">
        <v>879</v>
      </c>
    </row>
    <row r="147" spans="3:7">
      <c r="C147" s="62" t="s">
        <v>25</v>
      </c>
      <c r="D147" s="188">
        <v>29485713.949999999</v>
      </c>
      <c r="E147" s="173">
        <v>103</v>
      </c>
      <c r="F147" s="189">
        <v>31481350</v>
      </c>
      <c r="G147" s="111">
        <v>103</v>
      </c>
    </row>
    <row r="148" spans="3:7">
      <c r="C148" s="62" t="s">
        <v>13</v>
      </c>
      <c r="D148" s="188">
        <v>34778155.960000001</v>
      </c>
      <c r="E148" s="173">
        <v>136</v>
      </c>
      <c r="F148" s="189">
        <v>39218000</v>
      </c>
      <c r="G148" s="111">
        <v>136</v>
      </c>
    </row>
    <row r="149" spans="3:7">
      <c r="C149" s="62" t="s">
        <v>195</v>
      </c>
      <c r="D149" s="188">
        <v>51184892.459999993</v>
      </c>
      <c r="E149" s="173">
        <v>136</v>
      </c>
      <c r="F149" s="189">
        <v>54960500</v>
      </c>
      <c r="G149" s="111">
        <v>136</v>
      </c>
    </row>
    <row r="150" spans="3:7">
      <c r="C150" s="62" t="s">
        <v>19</v>
      </c>
      <c r="D150" s="188">
        <v>45694859.43999999</v>
      </c>
      <c r="E150" s="173">
        <v>131</v>
      </c>
      <c r="F150" s="189">
        <v>50441000</v>
      </c>
      <c r="G150" s="111">
        <v>131</v>
      </c>
    </row>
    <row r="151" spans="3:7">
      <c r="C151" s="62" t="s">
        <v>199</v>
      </c>
      <c r="D151" s="188">
        <v>15512990.949999999</v>
      </c>
      <c r="E151" s="173">
        <v>53</v>
      </c>
      <c r="F151" s="189">
        <v>17185000</v>
      </c>
      <c r="G151" s="111">
        <v>53</v>
      </c>
    </row>
    <row r="152" spans="3:7">
      <c r="C152" s="62" t="s">
        <v>58</v>
      </c>
      <c r="D152" s="188">
        <v>21279285.830000002</v>
      </c>
      <c r="E152" s="173">
        <v>34</v>
      </c>
      <c r="F152" s="189">
        <v>23259000</v>
      </c>
      <c r="G152" s="111">
        <v>34</v>
      </c>
    </row>
    <row r="153" spans="3:7">
      <c r="C153" s="62" t="s">
        <v>38</v>
      </c>
      <c r="D153" s="188">
        <v>32580212.980000004</v>
      </c>
      <c r="E153" s="173">
        <v>123</v>
      </c>
      <c r="F153" s="189">
        <v>34637000</v>
      </c>
      <c r="G153" s="111">
        <v>123</v>
      </c>
    </row>
    <row r="154" spans="3:7">
      <c r="C154" s="62" t="s">
        <v>64</v>
      </c>
      <c r="D154" s="188">
        <v>2514104.7000000002</v>
      </c>
      <c r="E154" s="173">
        <v>10</v>
      </c>
      <c r="F154" s="189">
        <v>2799000</v>
      </c>
      <c r="G154" s="111">
        <v>10</v>
      </c>
    </row>
    <row r="155" spans="3:7">
      <c r="C155" s="62" t="s">
        <v>198</v>
      </c>
      <c r="D155" s="188">
        <v>14552347.689999999</v>
      </c>
      <c r="E155" s="173">
        <v>76</v>
      </c>
      <c r="F155" s="189">
        <v>15684000</v>
      </c>
      <c r="G155" s="111">
        <v>76</v>
      </c>
    </row>
    <row r="156" spans="3:7">
      <c r="C156" s="62" t="s">
        <v>194</v>
      </c>
      <c r="D156" s="188">
        <v>20676784.420000002</v>
      </c>
      <c r="E156" s="173">
        <v>69</v>
      </c>
      <c r="F156" s="189">
        <v>22444000</v>
      </c>
      <c r="G156" s="111">
        <v>69</v>
      </c>
    </row>
    <row r="157" spans="3:7">
      <c r="C157" s="62" t="s">
        <v>196</v>
      </c>
      <c r="D157" s="188">
        <v>21795049.840000004</v>
      </c>
      <c r="E157" s="173">
        <v>37</v>
      </c>
      <c r="F157" s="189">
        <v>23107000</v>
      </c>
      <c r="G157" s="111">
        <v>37</v>
      </c>
    </row>
    <row r="158" spans="3:7">
      <c r="C158" s="62" t="s">
        <v>32</v>
      </c>
      <c r="D158" s="188">
        <v>38851583.200000003</v>
      </c>
      <c r="E158" s="173">
        <v>116</v>
      </c>
      <c r="F158" s="189">
        <v>45074500</v>
      </c>
      <c r="G158" s="111">
        <v>116</v>
      </c>
    </row>
    <row r="159" spans="3:7">
      <c r="C159" s="62" t="s">
        <v>4</v>
      </c>
      <c r="D159" s="188">
        <v>11019264.399999999</v>
      </c>
      <c r="E159" s="173">
        <v>45</v>
      </c>
      <c r="F159" s="189">
        <v>12020700</v>
      </c>
      <c r="G159" s="111">
        <v>45</v>
      </c>
    </row>
    <row r="160" spans="3:7">
      <c r="C160" s="62" t="s">
        <v>57</v>
      </c>
      <c r="D160" s="188">
        <v>2606942.3200000003</v>
      </c>
      <c r="E160" s="173">
        <v>8</v>
      </c>
      <c r="F160" s="189">
        <v>3070000</v>
      </c>
      <c r="G160" s="111">
        <v>8</v>
      </c>
    </row>
    <row r="161" spans="2:13">
      <c r="C161" s="62" t="s">
        <v>62</v>
      </c>
      <c r="D161" s="188">
        <v>3831000</v>
      </c>
      <c r="E161" s="173">
        <v>9</v>
      </c>
      <c r="F161" s="189">
        <v>4160000</v>
      </c>
      <c r="G161" s="111">
        <v>9</v>
      </c>
    </row>
    <row r="162" spans="2:13">
      <c r="C162" s="62" t="s">
        <v>55</v>
      </c>
      <c r="D162" s="188">
        <v>13429314.77</v>
      </c>
      <c r="E162" s="173">
        <v>64</v>
      </c>
      <c r="F162" s="189">
        <v>16898000</v>
      </c>
      <c r="G162" s="111">
        <v>64</v>
      </c>
    </row>
    <row r="163" spans="2:13">
      <c r="C163" s="62" t="s">
        <v>65</v>
      </c>
      <c r="D163" s="188">
        <v>5820657.1299999999</v>
      </c>
      <c r="E163" s="173">
        <v>14</v>
      </c>
      <c r="F163" s="189">
        <v>6452000</v>
      </c>
      <c r="G163" s="111">
        <v>14</v>
      </c>
    </row>
    <row r="164" spans="2:13">
      <c r="C164" s="62" t="s">
        <v>197</v>
      </c>
      <c r="D164" s="188">
        <v>16816497.629999999</v>
      </c>
      <c r="E164" s="173">
        <v>45</v>
      </c>
      <c r="F164" s="189">
        <v>20526940</v>
      </c>
      <c r="G164" s="111">
        <v>45</v>
      </c>
    </row>
    <row r="165" spans="2:13">
      <c r="C165" s="62" t="s">
        <v>63</v>
      </c>
      <c r="D165" s="188">
        <v>2193683.44</v>
      </c>
      <c r="E165" s="173">
        <v>9</v>
      </c>
      <c r="F165" s="189">
        <v>2347000</v>
      </c>
      <c r="G165" s="111">
        <v>9</v>
      </c>
    </row>
    <row r="166" spans="2:13">
      <c r="C166" s="62" t="s">
        <v>50</v>
      </c>
      <c r="D166" s="188">
        <v>9043558.9900000002</v>
      </c>
      <c r="E166" s="173">
        <v>30</v>
      </c>
      <c r="F166" s="189">
        <v>9581000</v>
      </c>
      <c r="G166" s="111">
        <v>30</v>
      </c>
    </row>
    <row r="167" spans="2:13">
      <c r="C167" s="62" t="s">
        <v>27</v>
      </c>
      <c r="D167" s="188">
        <v>4646754.2699999996</v>
      </c>
      <c r="E167" s="173">
        <v>7</v>
      </c>
      <c r="F167" s="189">
        <v>6330385</v>
      </c>
      <c r="G167" s="111">
        <v>7</v>
      </c>
    </row>
    <row r="168" spans="2:13">
      <c r="C168" s="62" t="s">
        <v>202</v>
      </c>
      <c r="D168" s="188">
        <v>2185000</v>
      </c>
      <c r="E168" s="173">
        <v>4</v>
      </c>
      <c r="F168" s="189">
        <v>2200000</v>
      </c>
      <c r="G168" s="111">
        <v>4</v>
      </c>
    </row>
    <row r="169" spans="2:13">
      <c r="C169" s="62" t="s">
        <v>52</v>
      </c>
      <c r="D169" s="188">
        <v>76079.08</v>
      </c>
      <c r="E169" s="173">
        <v>2</v>
      </c>
      <c r="F169" s="189">
        <v>100000</v>
      </c>
      <c r="G169" s="111">
        <v>2</v>
      </c>
    </row>
    <row r="170" spans="2:13">
      <c r="C170" s="62" t="s">
        <v>67</v>
      </c>
      <c r="D170" s="188">
        <v>317500</v>
      </c>
      <c r="E170" s="173">
        <v>2</v>
      </c>
      <c r="F170" s="189">
        <v>340000</v>
      </c>
      <c r="G170" s="111">
        <v>2</v>
      </c>
    </row>
    <row r="171" spans="2:13" ht="18.75" thickBot="1">
      <c r="C171" s="66" t="s">
        <v>203</v>
      </c>
      <c r="D171" s="190">
        <v>50000</v>
      </c>
      <c r="E171" s="178">
        <v>1</v>
      </c>
      <c r="F171" s="191">
        <v>50000</v>
      </c>
      <c r="G171" s="192">
        <v>1</v>
      </c>
    </row>
    <row r="173" spans="2:13">
      <c r="D173" s="180"/>
      <c r="F173" s="180"/>
    </row>
    <row r="174" spans="2:13" ht="18.75" thickBot="1">
      <c r="D174" s="180"/>
      <c r="F174" s="180"/>
    </row>
    <row r="175" spans="2:13" ht="18.75" thickBot="1">
      <c r="B175" s="272" t="s">
        <v>155</v>
      </c>
      <c r="C175" s="273"/>
      <c r="D175" s="183" t="s">
        <v>92</v>
      </c>
      <c r="E175" s="184" t="s">
        <v>101</v>
      </c>
      <c r="F175" s="184" t="s">
        <v>108</v>
      </c>
      <c r="G175" s="185" t="s">
        <v>101</v>
      </c>
    </row>
    <row r="176" spans="2:13">
      <c r="B176" s="115" t="s">
        <v>132</v>
      </c>
      <c r="C176" s="193" t="s">
        <v>15</v>
      </c>
      <c r="D176" s="194">
        <v>56306846.619999863</v>
      </c>
      <c r="E176" s="195">
        <v>1171</v>
      </c>
      <c r="F176" s="194">
        <v>64367947</v>
      </c>
      <c r="G176" s="196">
        <v>1171</v>
      </c>
      <c r="J176" s="48"/>
      <c r="K176" s="140"/>
      <c r="L176" s="48"/>
      <c r="M176" s="104"/>
    </row>
    <row r="177" spans="2:13">
      <c r="B177" s="197"/>
      <c r="C177" s="123" t="s">
        <v>28</v>
      </c>
      <c r="D177" s="147">
        <v>25426047.029999968</v>
      </c>
      <c r="E177" s="198">
        <v>316</v>
      </c>
      <c r="F177" s="147">
        <v>29091703</v>
      </c>
      <c r="G177" s="199">
        <v>316</v>
      </c>
      <c r="J177" s="48"/>
      <c r="K177" s="140"/>
      <c r="L177" s="48"/>
      <c r="M177" s="104"/>
    </row>
    <row r="178" spans="2:13">
      <c r="B178" s="200" t="s">
        <v>133</v>
      </c>
      <c r="C178" s="122" t="s">
        <v>24</v>
      </c>
      <c r="D178" s="152">
        <v>24257315.720000003</v>
      </c>
      <c r="E178" s="201">
        <v>229</v>
      </c>
      <c r="F178" s="152">
        <v>27377910</v>
      </c>
      <c r="G178" s="202">
        <v>229</v>
      </c>
      <c r="J178" s="48"/>
      <c r="K178" s="140"/>
      <c r="L178" s="48"/>
      <c r="M178" s="104"/>
    </row>
    <row r="179" spans="2:13">
      <c r="B179" s="197"/>
      <c r="C179" s="123" t="s">
        <v>20</v>
      </c>
      <c r="D179" s="147">
        <v>24386668.730000004</v>
      </c>
      <c r="E179" s="198">
        <v>319</v>
      </c>
      <c r="F179" s="147">
        <v>27403065.449999999</v>
      </c>
      <c r="G179" s="199">
        <v>319</v>
      </c>
      <c r="J179" s="48"/>
      <c r="K179" s="140"/>
      <c r="L179" s="48"/>
      <c r="M179" s="104"/>
    </row>
    <row r="180" spans="2:13">
      <c r="B180" s="200" t="s">
        <v>134</v>
      </c>
      <c r="C180" s="122" t="s">
        <v>240</v>
      </c>
      <c r="D180" s="152">
        <v>244314796.12999946</v>
      </c>
      <c r="E180" s="201">
        <v>1791</v>
      </c>
      <c r="F180" s="152">
        <v>271537015</v>
      </c>
      <c r="G180" s="202">
        <v>1791</v>
      </c>
      <c r="J180" s="48"/>
      <c r="K180" s="140"/>
      <c r="L180" s="48"/>
      <c r="M180" s="104"/>
    </row>
    <row r="181" spans="2:13">
      <c r="B181" s="138" t="s">
        <v>42</v>
      </c>
      <c r="C181" s="124" t="s">
        <v>42</v>
      </c>
      <c r="D181" s="150">
        <v>55409222.339999974</v>
      </c>
      <c r="E181" s="203">
        <v>923</v>
      </c>
      <c r="F181" s="150">
        <v>61349987</v>
      </c>
      <c r="G181" s="204">
        <v>923</v>
      </c>
      <c r="J181" s="48"/>
      <c r="K181" s="140"/>
      <c r="L181" s="48"/>
      <c r="M181" s="104"/>
    </row>
    <row r="182" spans="2:13">
      <c r="B182" s="138" t="s">
        <v>10</v>
      </c>
      <c r="C182" s="124" t="s">
        <v>10</v>
      </c>
      <c r="D182" s="150">
        <v>35275047.480000041</v>
      </c>
      <c r="E182" s="203">
        <v>477</v>
      </c>
      <c r="F182" s="150">
        <v>42016400</v>
      </c>
      <c r="G182" s="204">
        <v>477</v>
      </c>
      <c r="J182" s="48"/>
      <c r="K182" s="140"/>
      <c r="L182" s="48"/>
      <c r="M182" s="104"/>
    </row>
    <row r="183" spans="2:13">
      <c r="B183" s="138" t="s">
        <v>135</v>
      </c>
      <c r="C183" s="124" t="s">
        <v>18</v>
      </c>
      <c r="D183" s="150">
        <v>31074134.029999938</v>
      </c>
      <c r="E183" s="203">
        <v>578</v>
      </c>
      <c r="F183" s="150">
        <v>34234049.019999996</v>
      </c>
      <c r="G183" s="204">
        <v>578</v>
      </c>
      <c r="J183" s="48"/>
      <c r="K183" s="140"/>
      <c r="L183" s="48"/>
      <c r="M183" s="104"/>
    </row>
    <row r="184" spans="2:13">
      <c r="B184" s="200" t="s">
        <v>136</v>
      </c>
      <c r="C184" s="122" t="s">
        <v>33</v>
      </c>
      <c r="D184" s="152">
        <v>22323680.660000011</v>
      </c>
      <c r="E184" s="201">
        <v>456</v>
      </c>
      <c r="F184" s="152">
        <v>24814750</v>
      </c>
      <c r="G184" s="202">
        <v>456</v>
      </c>
      <c r="J184" s="48"/>
      <c r="K184" s="140"/>
      <c r="L184" s="48"/>
      <c r="M184" s="104"/>
    </row>
    <row r="185" spans="2:13">
      <c r="B185" s="197"/>
      <c r="C185" s="123" t="s">
        <v>37</v>
      </c>
      <c r="D185" s="147">
        <v>29504394.829999998</v>
      </c>
      <c r="E185" s="198">
        <v>422</v>
      </c>
      <c r="F185" s="147">
        <v>33012733</v>
      </c>
      <c r="G185" s="199">
        <v>422</v>
      </c>
      <c r="J185" s="48"/>
      <c r="K185" s="140"/>
      <c r="L185" s="48"/>
      <c r="M185" s="104"/>
    </row>
    <row r="186" spans="2:13">
      <c r="B186" s="200" t="s">
        <v>137</v>
      </c>
      <c r="C186" s="122" t="s">
        <v>26</v>
      </c>
      <c r="D186" s="152">
        <v>23338387.029999986</v>
      </c>
      <c r="E186" s="201">
        <v>175</v>
      </c>
      <c r="F186" s="152">
        <v>26001632</v>
      </c>
      <c r="G186" s="202">
        <v>175</v>
      </c>
      <c r="J186" s="48"/>
      <c r="K186" s="140"/>
      <c r="L186" s="48"/>
      <c r="M186" s="104"/>
    </row>
    <row r="187" spans="2:13">
      <c r="B187" s="205"/>
      <c r="C187" s="121" t="s">
        <v>31</v>
      </c>
      <c r="D187" s="206">
        <v>73372798.35999994</v>
      </c>
      <c r="E187" s="207">
        <v>462</v>
      </c>
      <c r="F187" s="206">
        <v>82777835</v>
      </c>
      <c r="G187" s="208">
        <v>462</v>
      </c>
      <c r="J187" s="48"/>
      <c r="K187" s="140"/>
      <c r="L187" s="48"/>
      <c r="M187" s="104"/>
    </row>
    <row r="188" spans="2:13">
      <c r="B188" s="197"/>
      <c r="C188" s="123" t="s">
        <v>36</v>
      </c>
      <c r="D188" s="147">
        <v>34551501.689999968</v>
      </c>
      <c r="E188" s="198">
        <v>244</v>
      </c>
      <c r="F188" s="147">
        <v>37138250</v>
      </c>
      <c r="G188" s="199">
        <v>244</v>
      </c>
      <c r="J188" s="48"/>
      <c r="K188" s="140"/>
      <c r="L188" s="48"/>
      <c r="M188" s="104"/>
    </row>
    <row r="189" spans="2:13">
      <c r="B189" s="200" t="s">
        <v>138</v>
      </c>
      <c r="C189" s="122" t="s">
        <v>35</v>
      </c>
      <c r="D189" s="152">
        <v>14427116.240000015</v>
      </c>
      <c r="E189" s="201">
        <v>166</v>
      </c>
      <c r="F189" s="152">
        <v>16266450</v>
      </c>
      <c r="G189" s="202">
        <v>166</v>
      </c>
      <c r="J189" s="48"/>
      <c r="K189" s="140"/>
      <c r="L189" s="48"/>
      <c r="M189" s="104"/>
    </row>
    <row r="190" spans="2:13">
      <c r="B190" s="197"/>
      <c r="C190" s="123" t="s">
        <v>14</v>
      </c>
      <c r="D190" s="147">
        <v>133276016.10999976</v>
      </c>
      <c r="E190" s="198">
        <v>1310</v>
      </c>
      <c r="F190" s="147">
        <v>147425724.75999999</v>
      </c>
      <c r="G190" s="199">
        <v>1310</v>
      </c>
      <c r="J190" s="48"/>
      <c r="K190" s="140"/>
      <c r="L190" s="48"/>
      <c r="M190" s="104"/>
    </row>
    <row r="191" spans="2:13">
      <c r="B191" s="200" t="s">
        <v>139</v>
      </c>
      <c r="C191" s="122" t="s">
        <v>3</v>
      </c>
      <c r="D191" s="152">
        <v>32786700.849999998</v>
      </c>
      <c r="E191" s="201">
        <v>551</v>
      </c>
      <c r="F191" s="152">
        <v>37234502</v>
      </c>
      <c r="G191" s="202">
        <v>551</v>
      </c>
      <c r="J191" s="48"/>
      <c r="K191" s="140"/>
      <c r="L191" s="48"/>
      <c r="M191" s="104"/>
    </row>
    <row r="192" spans="2:13">
      <c r="B192" s="205"/>
      <c r="C192" s="121" t="s">
        <v>54</v>
      </c>
      <c r="D192" s="206">
        <v>8242334.839999998</v>
      </c>
      <c r="E192" s="207">
        <v>89</v>
      </c>
      <c r="F192" s="206">
        <v>9001180</v>
      </c>
      <c r="G192" s="208">
        <v>89</v>
      </c>
      <c r="J192" s="48"/>
      <c r="K192" s="140"/>
      <c r="L192" s="48"/>
      <c r="M192" s="104"/>
    </row>
    <row r="193" spans="2:13">
      <c r="B193" s="197"/>
      <c r="C193" s="123" t="s">
        <v>12</v>
      </c>
      <c r="D193" s="147">
        <v>31953362.540000007</v>
      </c>
      <c r="E193" s="198">
        <v>248</v>
      </c>
      <c r="F193" s="147">
        <v>37702200</v>
      </c>
      <c r="G193" s="199">
        <v>248</v>
      </c>
      <c r="J193" s="48"/>
      <c r="K193" s="140"/>
      <c r="L193" s="48"/>
      <c r="M193" s="104"/>
    </row>
    <row r="194" spans="2:13">
      <c r="B194" s="200" t="s">
        <v>140</v>
      </c>
      <c r="C194" s="122" t="s">
        <v>6</v>
      </c>
      <c r="D194" s="152">
        <v>47674406.67999997</v>
      </c>
      <c r="E194" s="201">
        <v>452</v>
      </c>
      <c r="F194" s="152">
        <v>52076875</v>
      </c>
      <c r="G194" s="202">
        <v>452</v>
      </c>
      <c r="J194" s="48"/>
      <c r="K194" s="140"/>
      <c r="L194" s="48"/>
      <c r="M194" s="104"/>
    </row>
    <row r="195" spans="2:13">
      <c r="B195" s="197"/>
      <c r="C195" s="123" t="s">
        <v>8</v>
      </c>
      <c r="D195" s="147">
        <v>75801808.479999915</v>
      </c>
      <c r="E195" s="198">
        <v>916</v>
      </c>
      <c r="F195" s="147">
        <v>84703507</v>
      </c>
      <c r="G195" s="199">
        <v>916</v>
      </c>
      <c r="J195" s="48"/>
      <c r="K195" s="140"/>
      <c r="L195" s="48"/>
      <c r="M195" s="104"/>
    </row>
    <row r="196" spans="2:13">
      <c r="B196" s="138" t="s">
        <v>141</v>
      </c>
      <c r="C196" s="124" t="s">
        <v>11</v>
      </c>
      <c r="D196" s="150">
        <v>83825408.170000076</v>
      </c>
      <c r="E196" s="203">
        <v>1390</v>
      </c>
      <c r="F196" s="150">
        <v>93888116</v>
      </c>
      <c r="G196" s="204">
        <v>1390</v>
      </c>
      <c r="J196" s="48"/>
      <c r="K196" s="140"/>
      <c r="L196" s="48"/>
      <c r="M196" s="104"/>
    </row>
    <row r="197" spans="2:13">
      <c r="B197" s="200" t="s">
        <v>49</v>
      </c>
      <c r="C197" s="122" t="s">
        <v>49</v>
      </c>
      <c r="D197" s="150">
        <v>10497292.250000002</v>
      </c>
      <c r="E197" s="203">
        <v>137</v>
      </c>
      <c r="F197" s="150">
        <v>11880200</v>
      </c>
      <c r="G197" s="204">
        <v>137</v>
      </c>
      <c r="J197" s="48"/>
      <c r="K197" s="140"/>
      <c r="L197" s="48"/>
      <c r="M197" s="104"/>
    </row>
    <row r="198" spans="2:13">
      <c r="B198" s="138" t="s">
        <v>44</v>
      </c>
      <c r="C198" s="124" t="s">
        <v>44</v>
      </c>
      <c r="D198" s="150">
        <v>98792188.439999983</v>
      </c>
      <c r="E198" s="203">
        <v>499</v>
      </c>
      <c r="F198" s="150">
        <v>110915074</v>
      </c>
      <c r="G198" s="204">
        <v>499</v>
      </c>
      <c r="J198" s="48"/>
      <c r="K198" s="140"/>
      <c r="L198" s="48"/>
      <c r="M198" s="104"/>
    </row>
    <row r="199" spans="2:13" ht="18.75" thickBot="1">
      <c r="B199" s="139"/>
      <c r="C199" s="125" t="s">
        <v>241</v>
      </c>
      <c r="D199" s="209">
        <v>49160326.479999997</v>
      </c>
      <c r="E199" s="210">
        <v>6</v>
      </c>
      <c r="F199" s="209">
        <v>64700923.529999994</v>
      </c>
      <c r="G199" s="211">
        <v>6</v>
      </c>
      <c r="J199" s="48"/>
      <c r="K199" s="140"/>
      <c r="L199" s="48"/>
      <c r="M199" s="104"/>
    </row>
    <row r="202" spans="2:13" ht="18.75" thickBot="1"/>
    <row r="203" spans="2:13" ht="18.75" thickBot="1">
      <c r="C203" s="183" t="s">
        <v>1</v>
      </c>
      <c r="D203" s="183" t="s">
        <v>92</v>
      </c>
      <c r="E203" s="184" t="s">
        <v>101</v>
      </c>
      <c r="F203" s="184" t="s">
        <v>108</v>
      </c>
      <c r="G203" s="185" t="s">
        <v>101</v>
      </c>
    </row>
    <row r="204" spans="2:13">
      <c r="C204" s="96">
        <v>2020</v>
      </c>
      <c r="D204" s="186">
        <v>154102628.36000115</v>
      </c>
      <c r="E204" s="169">
        <v>1110</v>
      </c>
      <c r="F204" s="186">
        <v>186912602.82999998</v>
      </c>
      <c r="G204" s="187">
        <v>1110</v>
      </c>
      <c r="J204" s="48"/>
    </row>
    <row r="205" spans="2:13">
      <c r="C205" s="62">
        <v>2021</v>
      </c>
      <c r="D205" s="188">
        <v>943120747.85999525</v>
      </c>
      <c r="E205" s="173">
        <v>7946</v>
      </c>
      <c r="F205" s="189">
        <v>1055259377.9299999</v>
      </c>
      <c r="G205" s="111">
        <v>7946</v>
      </c>
      <c r="J205" s="48"/>
    </row>
    <row r="206" spans="2:13">
      <c r="C206" s="62">
        <v>2022</v>
      </c>
      <c r="D206" s="188">
        <v>167979425.50999856</v>
      </c>
      <c r="E206" s="173">
        <v>4269</v>
      </c>
      <c r="F206" s="189">
        <v>183971048</v>
      </c>
      <c r="G206" s="111">
        <v>4269</v>
      </c>
      <c r="J206" s="48"/>
    </row>
    <row r="207" spans="2:13" ht="18.75" thickBot="1">
      <c r="C207" s="66">
        <v>2023</v>
      </c>
      <c r="D207" s="190">
        <v>775000</v>
      </c>
      <c r="E207" s="178">
        <v>2</v>
      </c>
      <c r="F207" s="191">
        <v>775000</v>
      </c>
      <c r="G207" s="192">
        <v>2</v>
      </c>
      <c r="J207" s="48"/>
    </row>
    <row r="208" spans="2:13" ht="18.75" thickBot="1"/>
    <row r="209" spans="3:7" ht="18.75" thickBot="1">
      <c r="C209" s="183" t="s">
        <v>272</v>
      </c>
      <c r="D209" s="183" t="s">
        <v>92</v>
      </c>
      <c r="E209" s="184" t="s">
        <v>101</v>
      </c>
      <c r="F209" s="184" t="s">
        <v>108</v>
      </c>
      <c r="G209" s="185" t="s">
        <v>101</v>
      </c>
    </row>
    <row r="210" spans="3:7">
      <c r="C210" s="96">
        <v>2024</v>
      </c>
      <c r="D210" s="186">
        <v>1822384.9899999993</v>
      </c>
      <c r="E210" s="169">
        <v>948</v>
      </c>
      <c r="F210" s="186">
        <v>6594797</v>
      </c>
      <c r="G210" s="187">
        <v>948</v>
      </c>
    </row>
    <row r="211" spans="3:7">
      <c r="C211" s="62">
        <v>2025</v>
      </c>
      <c r="D211" s="188">
        <v>9661987.4500000011</v>
      </c>
      <c r="E211" s="173">
        <v>2346</v>
      </c>
      <c r="F211" s="189">
        <v>20542288</v>
      </c>
      <c r="G211" s="111">
        <v>2346</v>
      </c>
    </row>
    <row r="212" spans="3:7">
      <c r="C212" s="62">
        <v>2026</v>
      </c>
      <c r="D212" s="188">
        <v>50365049.610000171</v>
      </c>
      <c r="E212" s="173">
        <v>4059</v>
      </c>
      <c r="F212" s="189">
        <v>85398084.879999995</v>
      </c>
      <c r="G212" s="111">
        <v>4059</v>
      </c>
    </row>
    <row r="213" spans="3:7">
      <c r="C213" s="62">
        <v>2027</v>
      </c>
      <c r="D213" s="188">
        <v>134190146.9399996</v>
      </c>
      <c r="E213" s="173">
        <v>2936</v>
      </c>
      <c r="F213" s="189">
        <v>163940163.06</v>
      </c>
      <c r="G213" s="111">
        <v>2936</v>
      </c>
    </row>
    <row r="214" spans="3:7">
      <c r="C214" s="62">
        <v>2028</v>
      </c>
      <c r="D214" s="188">
        <v>446683102.18999988</v>
      </c>
      <c r="E214" s="173">
        <v>1695</v>
      </c>
      <c r="F214" s="189">
        <v>484113745</v>
      </c>
      <c r="G214" s="111">
        <v>1695</v>
      </c>
    </row>
    <row r="215" spans="3:7">
      <c r="C215" s="62">
        <v>2029</v>
      </c>
      <c r="D215" s="188">
        <v>203835804.55000004</v>
      </c>
      <c r="E215" s="173">
        <v>654</v>
      </c>
      <c r="F215" s="189">
        <v>209348238.01999998</v>
      </c>
      <c r="G215" s="111">
        <v>654</v>
      </c>
    </row>
    <row r="216" spans="3:7">
      <c r="C216" s="62">
        <v>2030</v>
      </c>
      <c r="D216" s="188">
        <v>55767050.579999998</v>
      </c>
      <c r="E216" s="173">
        <v>142</v>
      </c>
      <c r="F216" s="189">
        <v>59980000</v>
      </c>
      <c r="G216" s="111">
        <v>142</v>
      </c>
    </row>
    <row r="217" spans="3:7">
      <c r="C217" s="62">
        <v>2031</v>
      </c>
      <c r="D217" s="188">
        <v>243008808.12000003</v>
      </c>
      <c r="E217" s="173">
        <v>404</v>
      </c>
      <c r="F217" s="189">
        <v>265587212.79999998</v>
      </c>
      <c r="G217" s="111">
        <v>404</v>
      </c>
    </row>
    <row r="218" spans="3:7">
      <c r="C218" s="62">
        <v>2032</v>
      </c>
      <c r="D218" s="188">
        <v>56281167.43</v>
      </c>
      <c r="E218" s="173">
        <v>82</v>
      </c>
      <c r="F218" s="189">
        <v>57896000</v>
      </c>
      <c r="G218" s="111">
        <v>82</v>
      </c>
    </row>
    <row r="219" spans="3:7">
      <c r="C219" s="62">
        <v>2033</v>
      </c>
      <c r="D219" s="188">
        <v>25337905.499999996</v>
      </c>
      <c r="E219" s="173">
        <v>36</v>
      </c>
      <c r="F219" s="189">
        <v>28038000</v>
      </c>
      <c r="G219" s="111">
        <v>36</v>
      </c>
    </row>
    <row r="220" spans="3:7">
      <c r="C220" s="62">
        <v>2034</v>
      </c>
      <c r="D220" s="188">
        <v>4196374.3</v>
      </c>
      <c r="E220" s="173">
        <v>3</v>
      </c>
      <c r="F220" s="189">
        <v>5000000</v>
      </c>
      <c r="G220" s="111">
        <v>3</v>
      </c>
    </row>
    <row r="221" spans="3:7">
      <c r="C221" s="62">
        <v>2035</v>
      </c>
      <c r="D221" s="188">
        <v>9632401.6400000006</v>
      </c>
      <c r="E221" s="173">
        <v>5</v>
      </c>
      <c r="F221" s="189">
        <v>11468000</v>
      </c>
      <c r="G221" s="111">
        <v>5</v>
      </c>
    </row>
    <row r="222" spans="3:7">
      <c r="C222" s="62">
        <v>2036</v>
      </c>
      <c r="D222" s="188">
        <v>23681332.719999999</v>
      </c>
      <c r="E222" s="173">
        <v>16</v>
      </c>
      <c r="F222" s="189">
        <v>27411500</v>
      </c>
      <c r="G222" s="111">
        <v>16</v>
      </c>
    </row>
    <row r="223" spans="3:7" ht="18.75" thickBot="1">
      <c r="C223" s="66">
        <v>2037</v>
      </c>
      <c r="D223" s="190">
        <v>1514285.71</v>
      </c>
      <c r="E223" s="178">
        <v>1</v>
      </c>
      <c r="F223" s="191">
        <v>1600000</v>
      </c>
      <c r="G223" s="192">
        <v>1</v>
      </c>
    </row>
    <row r="225" spans="3:7" ht="18.75" thickBot="1"/>
    <row r="226" spans="3:7" ht="18.75" thickBot="1">
      <c r="C226" s="183" t="s">
        <v>2</v>
      </c>
      <c r="D226" s="183" t="s">
        <v>92</v>
      </c>
      <c r="E226" s="184" t="s">
        <v>101</v>
      </c>
      <c r="F226" s="184" t="s">
        <v>108</v>
      </c>
      <c r="G226" s="185" t="s">
        <v>101</v>
      </c>
    </row>
    <row r="227" spans="3:7">
      <c r="C227" s="167" t="s">
        <v>291</v>
      </c>
      <c r="D227" s="186">
        <v>1822384.9899999993</v>
      </c>
      <c r="E227" s="169">
        <v>948</v>
      </c>
      <c r="F227" s="186">
        <v>6594797</v>
      </c>
      <c r="G227" s="187">
        <v>948</v>
      </c>
    </row>
    <row r="228" spans="3:7">
      <c r="C228" s="149" t="s">
        <v>292</v>
      </c>
      <c r="D228" s="188">
        <v>8260676.7300000032</v>
      </c>
      <c r="E228" s="173">
        <v>2329</v>
      </c>
      <c r="F228" s="189">
        <v>17872288</v>
      </c>
      <c r="G228" s="111">
        <v>2329</v>
      </c>
    </row>
    <row r="229" spans="3:7">
      <c r="C229" s="149" t="s">
        <v>293</v>
      </c>
      <c r="D229" s="188">
        <v>46775113.760000177</v>
      </c>
      <c r="E229" s="173">
        <v>4048</v>
      </c>
      <c r="F229" s="189">
        <v>81280084.879999995</v>
      </c>
      <c r="G229" s="111">
        <v>4048</v>
      </c>
    </row>
    <row r="230" spans="3:7">
      <c r="C230" s="149" t="s">
        <v>294</v>
      </c>
      <c r="D230" s="188">
        <v>139181393.50999996</v>
      </c>
      <c r="E230" s="173">
        <v>2964</v>
      </c>
      <c r="F230" s="189">
        <v>170728163.06</v>
      </c>
      <c r="G230" s="111">
        <v>2964</v>
      </c>
    </row>
    <row r="231" spans="3:7">
      <c r="C231" s="149" t="s">
        <v>295</v>
      </c>
      <c r="D231" s="188">
        <v>376447942.0399999</v>
      </c>
      <c r="E231" s="173">
        <v>1471</v>
      </c>
      <c r="F231" s="189">
        <v>412683745</v>
      </c>
      <c r="G231" s="111">
        <v>1471</v>
      </c>
    </row>
    <row r="232" spans="3:7">
      <c r="C232" s="149" t="s">
        <v>296</v>
      </c>
      <c r="D232" s="188">
        <v>249708916</v>
      </c>
      <c r="E232" s="173">
        <v>803</v>
      </c>
      <c r="F232" s="189">
        <v>255736600</v>
      </c>
      <c r="G232" s="111">
        <v>803</v>
      </c>
    </row>
    <row r="233" spans="3:7">
      <c r="C233" s="149" t="s">
        <v>297</v>
      </c>
      <c r="D233" s="188">
        <v>72807015.900000006</v>
      </c>
      <c r="E233" s="173">
        <v>192</v>
      </c>
      <c r="F233" s="189">
        <v>76831638.019999996</v>
      </c>
      <c r="G233" s="111">
        <v>192</v>
      </c>
    </row>
    <row r="234" spans="3:7">
      <c r="C234" s="149" t="s">
        <v>298</v>
      </c>
      <c r="D234" s="188">
        <v>250330891.50000003</v>
      </c>
      <c r="E234" s="173">
        <v>429</v>
      </c>
      <c r="F234" s="189">
        <v>273777212.79999995</v>
      </c>
      <c r="G234" s="111">
        <v>429</v>
      </c>
    </row>
    <row r="235" spans="3:7">
      <c r="C235" s="149" t="s">
        <v>299</v>
      </c>
      <c r="D235" s="188">
        <v>54918167.43</v>
      </c>
      <c r="E235" s="173">
        <v>79</v>
      </c>
      <c r="F235" s="189">
        <v>56533000</v>
      </c>
      <c r="G235" s="111">
        <v>79</v>
      </c>
    </row>
    <row r="236" spans="3:7">
      <c r="C236" s="149" t="s">
        <v>300</v>
      </c>
      <c r="D236" s="188">
        <v>24337581.559999999</v>
      </c>
      <c r="E236" s="173">
        <v>36</v>
      </c>
      <c r="F236" s="189">
        <v>26891000</v>
      </c>
      <c r="G236" s="111">
        <v>36</v>
      </c>
    </row>
    <row r="237" spans="3:7">
      <c r="C237" s="149" t="s">
        <v>301</v>
      </c>
      <c r="D237" s="188">
        <v>16192099.880000001</v>
      </c>
      <c r="E237" s="173">
        <v>11</v>
      </c>
      <c r="F237" s="189">
        <v>18978000</v>
      </c>
      <c r="G237" s="111">
        <v>11</v>
      </c>
    </row>
    <row r="238" spans="3:7" ht="18.75" thickBot="1">
      <c r="C238" s="176" t="s">
        <v>302</v>
      </c>
      <c r="D238" s="190">
        <v>25195618.43</v>
      </c>
      <c r="E238" s="178">
        <v>17</v>
      </c>
      <c r="F238" s="191">
        <v>29011500</v>
      </c>
      <c r="G238" s="192">
        <v>17</v>
      </c>
    </row>
    <row r="241" spans="2:8" ht="18.75" thickBot="1"/>
    <row r="242" spans="2:8" ht="18.75" thickBot="1">
      <c r="C242" s="183" t="s">
        <v>107</v>
      </c>
      <c r="D242" s="183" t="s">
        <v>92</v>
      </c>
      <c r="E242" s="184" t="s">
        <v>101</v>
      </c>
      <c r="F242" s="184" t="s">
        <v>108</v>
      </c>
      <c r="G242" s="185" t="s">
        <v>101</v>
      </c>
    </row>
    <row r="243" spans="2:8">
      <c r="C243" s="96" t="s">
        <v>7</v>
      </c>
      <c r="D243" s="186">
        <v>873935699.33999097</v>
      </c>
      <c r="E243" s="169">
        <v>13138</v>
      </c>
      <c r="F243" s="186">
        <v>984035319.30000007</v>
      </c>
      <c r="G243" s="187">
        <v>13138</v>
      </c>
    </row>
    <row r="244" spans="2:8">
      <c r="C244" s="62" t="s">
        <v>5</v>
      </c>
      <c r="D244" s="189">
        <v>347639592.99999994</v>
      </c>
      <c r="E244" s="212">
        <v>186</v>
      </c>
      <c r="F244" s="189">
        <v>390855331.81</v>
      </c>
      <c r="G244" s="111">
        <v>186</v>
      </c>
    </row>
    <row r="245" spans="2:8">
      <c r="C245" s="62" t="s">
        <v>23</v>
      </c>
      <c r="D245" s="189">
        <v>7720629.6399999997</v>
      </c>
      <c r="E245" s="212">
        <v>1</v>
      </c>
      <c r="F245" s="189">
        <v>8956000</v>
      </c>
      <c r="G245" s="111">
        <v>1</v>
      </c>
    </row>
    <row r="246" spans="2:8" ht="18.75" thickBot="1">
      <c r="C246" s="66" t="s">
        <v>41</v>
      </c>
      <c r="D246" s="191">
        <v>36681879.75</v>
      </c>
      <c r="E246" s="213">
        <v>2</v>
      </c>
      <c r="F246" s="191">
        <v>43071377.649999999</v>
      </c>
      <c r="G246" s="192">
        <v>2</v>
      </c>
    </row>
    <row r="248" spans="2:8" ht="18.75" thickBot="1"/>
    <row r="249" spans="2:8">
      <c r="B249" s="183" t="s">
        <v>313</v>
      </c>
      <c r="C249" s="183" t="s">
        <v>303</v>
      </c>
      <c r="D249" s="183" t="s">
        <v>92</v>
      </c>
      <c r="E249" s="184" t="s">
        <v>101</v>
      </c>
      <c r="F249" s="184" t="s">
        <v>108</v>
      </c>
      <c r="G249" s="185" t="s">
        <v>101</v>
      </c>
      <c r="H249" s="214"/>
    </row>
    <row r="250" spans="2:8">
      <c r="B250" s="62" t="s">
        <v>16</v>
      </c>
      <c r="C250" s="62" t="s">
        <v>223</v>
      </c>
      <c r="D250" s="188">
        <v>119059453.27</v>
      </c>
      <c r="E250" s="173">
        <v>343</v>
      </c>
      <c r="F250" s="188">
        <v>130112315</v>
      </c>
      <c r="G250" s="111">
        <v>343</v>
      </c>
      <c r="H250" s="215"/>
    </row>
    <row r="251" spans="2:8">
      <c r="B251" s="62" t="s">
        <v>43</v>
      </c>
      <c r="C251" s="62" t="s">
        <v>224</v>
      </c>
      <c r="D251" s="188">
        <v>58665069.300000004</v>
      </c>
      <c r="E251" s="173">
        <v>195</v>
      </c>
      <c r="F251" s="188">
        <v>60545000</v>
      </c>
      <c r="G251" s="111">
        <v>195</v>
      </c>
      <c r="H251" s="215"/>
    </row>
    <row r="252" spans="2:8">
      <c r="B252" s="62" t="s">
        <v>46</v>
      </c>
      <c r="C252" s="62" t="s">
        <v>228</v>
      </c>
      <c r="D252" s="188">
        <v>38720983.100000001</v>
      </c>
      <c r="E252" s="173">
        <v>75</v>
      </c>
      <c r="F252" s="188">
        <v>40683000</v>
      </c>
      <c r="G252" s="111">
        <v>75</v>
      </c>
      <c r="H252" s="215"/>
    </row>
    <row r="253" spans="2:8">
      <c r="B253" s="62"/>
      <c r="C253" s="62" t="s">
        <v>22</v>
      </c>
      <c r="D253" s="188">
        <v>37865741.809999615</v>
      </c>
      <c r="E253" s="173">
        <v>9622</v>
      </c>
      <c r="F253" s="188">
        <v>64302013</v>
      </c>
      <c r="G253" s="111">
        <v>9622</v>
      </c>
      <c r="H253" s="214"/>
    </row>
    <row r="254" spans="2:8">
      <c r="B254" s="62" t="s">
        <v>34</v>
      </c>
      <c r="C254" s="62" t="s">
        <v>226</v>
      </c>
      <c r="D254" s="188">
        <v>36249867.479999997</v>
      </c>
      <c r="E254" s="173">
        <v>200</v>
      </c>
      <c r="F254" s="188">
        <v>40770500</v>
      </c>
      <c r="G254" s="111">
        <v>200</v>
      </c>
      <c r="H254" s="215"/>
    </row>
    <row r="255" spans="2:8">
      <c r="B255" s="62" t="s">
        <v>30</v>
      </c>
      <c r="C255" s="62" t="s">
        <v>234</v>
      </c>
      <c r="D255" s="188">
        <v>35082512.180000007</v>
      </c>
      <c r="E255" s="173">
        <v>72</v>
      </c>
      <c r="F255" s="188">
        <v>38207500</v>
      </c>
      <c r="G255" s="111">
        <v>72</v>
      </c>
      <c r="H255" s="215"/>
    </row>
    <row r="256" spans="2:8">
      <c r="B256" s="62" t="s">
        <v>29</v>
      </c>
      <c r="C256" s="62" t="s">
        <v>230</v>
      </c>
      <c r="D256" s="188">
        <v>32157065.290000003</v>
      </c>
      <c r="E256" s="173">
        <v>112</v>
      </c>
      <c r="F256" s="188">
        <v>34063250</v>
      </c>
      <c r="G256" s="111">
        <v>112</v>
      </c>
      <c r="H256" s="215"/>
    </row>
    <row r="257" spans="2:8">
      <c r="B257" s="62" t="s">
        <v>9</v>
      </c>
      <c r="C257" s="62" t="s">
        <v>232</v>
      </c>
      <c r="D257" s="188">
        <v>29978256.710000001</v>
      </c>
      <c r="E257" s="173">
        <v>65</v>
      </c>
      <c r="F257" s="188">
        <v>35903918.780000001</v>
      </c>
      <c r="G257" s="111">
        <v>65</v>
      </c>
      <c r="H257" s="215"/>
    </row>
    <row r="258" spans="2:8">
      <c r="B258" s="62" t="s">
        <v>21</v>
      </c>
      <c r="C258" s="62" t="s">
        <v>232</v>
      </c>
      <c r="D258" s="188">
        <v>29830842.739999998</v>
      </c>
      <c r="E258" s="173">
        <v>43</v>
      </c>
      <c r="F258" s="188">
        <v>35206940.450000003</v>
      </c>
      <c r="G258" s="111">
        <v>43</v>
      </c>
      <c r="H258" s="215"/>
    </row>
    <row r="259" spans="2:8">
      <c r="B259" s="62" t="s">
        <v>56</v>
      </c>
      <c r="C259" s="62" t="s">
        <v>235</v>
      </c>
      <c r="D259" s="188">
        <v>22904464.579999998</v>
      </c>
      <c r="E259" s="173">
        <v>52</v>
      </c>
      <c r="F259" s="188">
        <v>24430000</v>
      </c>
      <c r="G259" s="111">
        <v>52</v>
      </c>
      <c r="H259" s="215"/>
    </row>
    <row r="260" spans="2:8">
      <c r="B260" s="62" t="s">
        <v>40</v>
      </c>
      <c r="C260" s="62" t="s">
        <v>229</v>
      </c>
      <c r="D260" s="188">
        <v>22469733.469999999</v>
      </c>
      <c r="E260" s="173">
        <v>2</v>
      </c>
      <c r="F260" s="188">
        <v>27426080.869999997</v>
      </c>
      <c r="G260" s="111">
        <v>2</v>
      </c>
      <c r="H260" s="215"/>
    </row>
    <row r="261" spans="2:8">
      <c r="B261" s="62" t="s">
        <v>66</v>
      </c>
      <c r="C261" s="62" t="s">
        <v>231</v>
      </c>
      <c r="D261" s="188">
        <v>22193195.080000002</v>
      </c>
      <c r="E261" s="173">
        <v>2</v>
      </c>
      <c r="F261" s="188">
        <v>30631743.59</v>
      </c>
      <c r="G261" s="111">
        <v>2</v>
      </c>
      <c r="H261" s="215"/>
    </row>
    <row r="262" spans="2:8">
      <c r="B262" s="62" t="s">
        <v>61</v>
      </c>
      <c r="C262" s="62" t="s">
        <v>237</v>
      </c>
      <c r="D262" s="188">
        <v>19316625</v>
      </c>
      <c r="E262" s="173">
        <v>14</v>
      </c>
      <c r="F262" s="188">
        <v>19884000</v>
      </c>
      <c r="G262" s="111">
        <v>14</v>
      </c>
      <c r="H262" s="215"/>
    </row>
    <row r="263" spans="2:8">
      <c r="B263" s="62" t="s">
        <v>51</v>
      </c>
      <c r="C263" s="62" t="s">
        <v>236</v>
      </c>
      <c r="D263" s="188">
        <v>18732987.810000002</v>
      </c>
      <c r="E263" s="173">
        <v>59</v>
      </c>
      <c r="F263" s="188">
        <v>19418928</v>
      </c>
      <c r="G263" s="111">
        <v>59</v>
      </c>
      <c r="H263" s="215"/>
    </row>
    <row r="264" spans="2:8">
      <c r="B264" s="62" t="s">
        <v>47</v>
      </c>
      <c r="C264" s="62" t="s">
        <v>227</v>
      </c>
      <c r="D264" s="188">
        <v>16930547.609999999</v>
      </c>
      <c r="E264" s="173">
        <v>77</v>
      </c>
      <c r="F264" s="188">
        <v>18243700</v>
      </c>
      <c r="G264" s="111">
        <v>77</v>
      </c>
      <c r="H264" s="215"/>
    </row>
    <row r="265" spans="2:8">
      <c r="B265" s="62" t="s">
        <v>53</v>
      </c>
      <c r="C265" s="62" t="s">
        <v>238</v>
      </c>
      <c r="D265" s="188">
        <v>16876343.73</v>
      </c>
      <c r="E265" s="173">
        <v>21</v>
      </c>
      <c r="F265" s="188">
        <v>17642000</v>
      </c>
      <c r="G265" s="111">
        <v>21</v>
      </c>
      <c r="H265" s="215"/>
    </row>
    <row r="266" spans="2:8">
      <c r="B266" s="62" t="s">
        <v>48</v>
      </c>
      <c r="C266" s="62" t="s">
        <v>233</v>
      </c>
      <c r="D266" s="188">
        <v>16035600</v>
      </c>
      <c r="E266" s="173">
        <v>32</v>
      </c>
      <c r="F266" s="188">
        <v>16587000</v>
      </c>
      <c r="G266" s="111">
        <v>32</v>
      </c>
      <c r="H266" s="215"/>
    </row>
    <row r="267" spans="2:8">
      <c r="B267" s="62" t="s">
        <v>59</v>
      </c>
      <c r="C267" s="62" t="s">
        <v>225</v>
      </c>
      <c r="D267" s="188">
        <v>14586785.830000002</v>
      </c>
      <c r="E267" s="173">
        <v>25</v>
      </c>
      <c r="F267" s="188">
        <v>15809000</v>
      </c>
      <c r="G267" s="111">
        <v>25</v>
      </c>
      <c r="H267" s="215"/>
    </row>
    <row r="268" spans="2:8">
      <c r="B268" s="62" t="s">
        <v>45</v>
      </c>
      <c r="C268" s="62" t="s">
        <v>226</v>
      </c>
      <c r="D268" s="188">
        <v>14435798.07</v>
      </c>
      <c r="E268" s="173">
        <v>67</v>
      </c>
      <c r="F268" s="188">
        <v>16455000</v>
      </c>
      <c r="G268" s="111">
        <v>67</v>
      </c>
      <c r="H268" s="215"/>
    </row>
    <row r="269" spans="2:8" ht="18.75" thickBot="1">
      <c r="B269" s="66" t="s">
        <v>60</v>
      </c>
      <c r="C269" s="66" t="s">
        <v>239</v>
      </c>
      <c r="D269" s="190">
        <v>13432600</v>
      </c>
      <c r="E269" s="178">
        <v>33</v>
      </c>
      <c r="F269" s="190">
        <v>13998000</v>
      </c>
      <c r="G269" s="192">
        <v>33</v>
      </c>
      <c r="H269" s="215"/>
    </row>
  </sheetData>
  <mergeCells count="7">
    <mergeCell ref="B175:C175"/>
    <mergeCell ref="C3:N3"/>
    <mergeCell ref="H124:I124"/>
    <mergeCell ref="L124:M124"/>
    <mergeCell ref="J124:K124"/>
    <mergeCell ref="D124:E124"/>
    <mergeCell ref="F124:G1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96F08-6BD9-4C53-A46A-AF7F24AEBDF9}">
  <sheetPr>
    <tabColor theme="5"/>
  </sheetPr>
  <dimension ref="A2:M294"/>
  <sheetViews>
    <sheetView showGridLines="0" zoomScale="67" zoomScaleNormal="55" workbookViewId="0">
      <selection activeCell="C15" sqref="C15"/>
    </sheetView>
  </sheetViews>
  <sheetFormatPr baseColWidth="10" defaultRowHeight="18"/>
  <cols>
    <col min="1" max="1" width="19.140625" style="48" bestFit="1" customWidth="1"/>
    <col min="2" max="2" width="10.42578125" style="48" customWidth="1"/>
    <col min="3" max="3" width="58.85546875" style="48" customWidth="1"/>
    <col min="4" max="4" width="71" style="48" customWidth="1"/>
    <col min="5" max="5" width="53" style="48" customWidth="1"/>
    <col min="6" max="6" width="53" style="48" bestFit="1" customWidth="1"/>
    <col min="7" max="7" width="47.85546875" style="48" customWidth="1"/>
    <col min="8" max="8" width="25" style="48" customWidth="1"/>
    <col min="9" max="9" width="30.5703125" style="48" bestFit="1" customWidth="1"/>
    <col min="10" max="10" width="42.140625" style="48" bestFit="1" customWidth="1"/>
    <col min="11" max="11" width="39.5703125" style="48" bestFit="1" customWidth="1"/>
    <col min="12" max="12" width="19.140625" style="48" bestFit="1" customWidth="1"/>
    <col min="13" max="14" width="13.7109375" style="48" customWidth="1"/>
    <col min="15" max="16384" width="11.42578125" style="48"/>
  </cols>
  <sheetData>
    <row r="2" spans="1:12" ht="18.75" thickBot="1"/>
    <row r="3" spans="1:12" ht="33" thickBot="1">
      <c r="C3" s="274" t="s">
        <v>284</v>
      </c>
      <c r="D3" s="275"/>
      <c r="E3" s="275"/>
      <c r="F3" s="275"/>
      <c r="G3" s="275"/>
      <c r="H3" s="275"/>
      <c r="I3" s="275"/>
      <c r="J3" s="275"/>
      <c r="K3" s="276"/>
    </row>
    <row r="4" spans="1:12" ht="18.75" thickBot="1">
      <c r="B4" s="49"/>
      <c r="I4" s="50"/>
      <c r="J4" s="50"/>
    </row>
    <row r="5" spans="1:12" ht="18.75" thickBot="1">
      <c r="B5" s="49"/>
      <c r="C5" s="51" t="s">
        <v>96</v>
      </c>
      <c r="D5" s="12" t="s">
        <v>92</v>
      </c>
      <c r="E5" s="52">
        <v>1265977801.73</v>
      </c>
      <c r="F5" s="53"/>
    </row>
    <row r="6" spans="1:12">
      <c r="B6" s="49"/>
      <c r="C6" s="49"/>
      <c r="D6" s="49"/>
      <c r="E6" s="49"/>
      <c r="F6" s="49"/>
      <c r="J6" s="54"/>
    </row>
    <row r="7" spans="1:12" ht="18.75" thickBot="1">
      <c r="K7" s="55"/>
      <c r="L7" s="55"/>
    </row>
    <row r="8" spans="1:12" s="14" customFormat="1" ht="21.6" customHeight="1" thickBot="1">
      <c r="A8" s="13"/>
      <c r="C8" s="141" t="s">
        <v>306</v>
      </c>
      <c r="D8" s="15" t="s">
        <v>76</v>
      </c>
      <c r="E8" s="15" t="s">
        <v>77</v>
      </c>
      <c r="F8" s="16" t="s">
        <v>73</v>
      </c>
      <c r="G8" s="247" t="s">
        <v>109</v>
      </c>
      <c r="H8" s="247" t="s">
        <v>281</v>
      </c>
      <c r="I8" s="247" t="s">
        <v>113</v>
      </c>
      <c r="J8" s="247" t="s">
        <v>131</v>
      </c>
      <c r="K8" s="48"/>
      <c r="L8" s="48"/>
    </row>
    <row r="9" spans="1:12" ht="21.75">
      <c r="A9" s="56"/>
      <c r="B9" s="80">
        <v>1</v>
      </c>
      <c r="C9" s="57" t="s">
        <v>72</v>
      </c>
      <c r="D9" s="58" t="s">
        <v>74</v>
      </c>
      <c r="E9" s="59" t="s">
        <v>78</v>
      </c>
      <c r="F9" s="60" t="s">
        <v>68</v>
      </c>
      <c r="G9" s="61">
        <v>62908</v>
      </c>
      <c r="H9" s="61">
        <v>2598</v>
      </c>
      <c r="I9" s="61">
        <v>930</v>
      </c>
      <c r="J9" s="61">
        <v>2336</v>
      </c>
    </row>
    <row r="10" spans="1:12" ht="21.75">
      <c r="B10" s="80">
        <f>+B9+1</f>
        <v>2</v>
      </c>
      <c r="C10" s="62" t="s">
        <v>72</v>
      </c>
      <c r="D10" s="63" t="s">
        <v>74</v>
      </c>
      <c r="E10" s="64">
        <v>1</v>
      </c>
      <c r="F10" s="34" t="s">
        <v>69</v>
      </c>
      <c r="G10" s="65">
        <v>17986</v>
      </c>
      <c r="H10" s="65">
        <v>425</v>
      </c>
      <c r="I10" s="65">
        <v>296</v>
      </c>
      <c r="J10" s="65">
        <v>479</v>
      </c>
    </row>
    <row r="11" spans="1:12" ht="21.75">
      <c r="B11" s="80">
        <f t="shared" ref="B11:B18" si="0">+B10+1</f>
        <v>3</v>
      </c>
      <c r="C11" s="62" t="s">
        <v>72</v>
      </c>
      <c r="D11" s="63" t="s">
        <v>282</v>
      </c>
      <c r="E11" s="64">
        <v>8.9</v>
      </c>
      <c r="F11" s="34" t="s">
        <v>286</v>
      </c>
      <c r="G11" s="65">
        <v>17548</v>
      </c>
      <c r="H11" s="65">
        <v>406</v>
      </c>
      <c r="I11" s="65">
        <v>252</v>
      </c>
      <c r="J11" s="65">
        <v>397</v>
      </c>
    </row>
    <row r="12" spans="1:12" ht="21.75">
      <c r="B12" s="80">
        <f t="shared" si="0"/>
        <v>4</v>
      </c>
      <c r="C12" s="62" t="s">
        <v>72</v>
      </c>
      <c r="D12" s="63" t="s">
        <v>282</v>
      </c>
      <c r="E12" s="64">
        <v>8</v>
      </c>
      <c r="F12" s="34" t="s">
        <v>71</v>
      </c>
      <c r="G12" s="65">
        <v>120</v>
      </c>
      <c r="H12" s="65">
        <v>10</v>
      </c>
      <c r="I12" s="65">
        <v>39</v>
      </c>
      <c r="J12" s="65">
        <v>41</v>
      </c>
    </row>
    <row r="13" spans="1:12" ht="21.75">
      <c r="B13" s="80">
        <f t="shared" si="0"/>
        <v>5</v>
      </c>
      <c r="C13" s="62" t="s">
        <v>80</v>
      </c>
      <c r="D13" s="63" t="s">
        <v>75</v>
      </c>
      <c r="E13" s="64">
        <v>10.11</v>
      </c>
      <c r="F13" s="34" t="s">
        <v>79</v>
      </c>
      <c r="G13" s="65">
        <v>12019</v>
      </c>
      <c r="H13" s="65">
        <v>88</v>
      </c>
      <c r="I13" s="65">
        <v>92</v>
      </c>
      <c r="J13" s="65">
        <v>93</v>
      </c>
    </row>
    <row r="14" spans="1:12" ht="21.75">
      <c r="B14" s="80">
        <f t="shared" si="0"/>
        <v>6</v>
      </c>
      <c r="C14" s="62" t="s">
        <v>82</v>
      </c>
      <c r="D14" s="63" t="s">
        <v>282</v>
      </c>
      <c r="E14" s="64">
        <v>1.8</v>
      </c>
      <c r="F14" s="34" t="s">
        <v>81</v>
      </c>
      <c r="G14" s="65">
        <v>9623</v>
      </c>
      <c r="H14" s="65">
        <v>1</v>
      </c>
      <c r="I14" s="65">
        <v>2766</v>
      </c>
      <c r="J14" s="65">
        <v>9299</v>
      </c>
    </row>
    <row r="15" spans="1:12" ht="21.75">
      <c r="B15" s="80">
        <f t="shared" si="0"/>
        <v>7</v>
      </c>
      <c r="C15" s="62" t="s">
        <v>84</v>
      </c>
      <c r="D15" s="63" t="s">
        <v>74</v>
      </c>
      <c r="E15" s="64">
        <v>4</v>
      </c>
      <c r="F15" s="34" t="s">
        <v>83</v>
      </c>
      <c r="G15" s="267" t="s">
        <v>290</v>
      </c>
      <c r="H15" s="267" t="s">
        <v>290</v>
      </c>
      <c r="I15" s="267" t="s">
        <v>290</v>
      </c>
      <c r="J15" s="267" t="s">
        <v>290</v>
      </c>
    </row>
    <row r="16" spans="1:12" ht="21.75">
      <c r="B16" s="80">
        <f t="shared" si="0"/>
        <v>8</v>
      </c>
      <c r="C16" s="62" t="s">
        <v>84</v>
      </c>
      <c r="D16" s="63" t="s">
        <v>75</v>
      </c>
      <c r="E16" s="64">
        <v>4</v>
      </c>
      <c r="F16" s="34" t="s">
        <v>85</v>
      </c>
      <c r="G16" s="65">
        <v>1234</v>
      </c>
      <c r="H16" s="65">
        <v>21</v>
      </c>
      <c r="I16" s="65">
        <v>19</v>
      </c>
      <c r="J16" s="65">
        <v>22</v>
      </c>
    </row>
    <row r="17" spans="2:11" ht="21.75">
      <c r="B17" s="80">
        <f t="shared" si="0"/>
        <v>9</v>
      </c>
      <c r="C17" s="62" t="s">
        <v>86</v>
      </c>
      <c r="D17" s="63" t="s">
        <v>75</v>
      </c>
      <c r="E17" s="64">
        <v>3</v>
      </c>
      <c r="F17" s="34" t="s">
        <v>88</v>
      </c>
      <c r="G17" s="65">
        <v>49</v>
      </c>
      <c r="H17" s="65">
        <v>2</v>
      </c>
      <c r="I17" s="65">
        <v>2</v>
      </c>
      <c r="J17" s="65">
        <v>2</v>
      </c>
    </row>
    <row r="18" spans="2:11" ht="22.5" thickBot="1">
      <c r="B18" s="80">
        <f t="shared" si="0"/>
        <v>10</v>
      </c>
      <c r="C18" s="66" t="s">
        <v>90</v>
      </c>
      <c r="D18" s="67" t="s">
        <v>75</v>
      </c>
      <c r="E18" s="68" t="s">
        <v>91</v>
      </c>
      <c r="F18" s="43" t="s">
        <v>89</v>
      </c>
      <c r="G18" s="69">
        <v>0</v>
      </c>
      <c r="H18" s="69">
        <v>1</v>
      </c>
      <c r="I18" s="69">
        <v>2</v>
      </c>
      <c r="J18" s="69">
        <v>4</v>
      </c>
    </row>
    <row r="19" spans="2:11" ht="18.75" thickBot="1">
      <c r="G19" s="70">
        <v>111864</v>
      </c>
      <c r="H19" s="71">
        <v>3552</v>
      </c>
      <c r="I19" s="71">
        <v>4398</v>
      </c>
      <c r="J19" s="72">
        <v>12673</v>
      </c>
    </row>
    <row r="20" spans="2:11">
      <c r="G20" s="73"/>
      <c r="H20" s="74"/>
      <c r="I20" s="74"/>
      <c r="J20" s="74"/>
    </row>
    <row r="21" spans="2:11" ht="41.25" thickBot="1">
      <c r="D21" s="75" t="s">
        <v>143</v>
      </c>
      <c r="E21" s="75" t="s">
        <v>144</v>
      </c>
    </row>
    <row r="22" spans="2:11" ht="54">
      <c r="C22" s="17" t="s">
        <v>287</v>
      </c>
      <c r="D22" s="18" t="s">
        <v>142</v>
      </c>
      <c r="E22" s="18" t="s">
        <v>309</v>
      </c>
      <c r="F22" s="18" t="s">
        <v>145</v>
      </c>
      <c r="G22" s="18" t="s">
        <v>310</v>
      </c>
      <c r="I22" s="19" t="s">
        <v>126</v>
      </c>
      <c r="K22" s="19" t="s">
        <v>279</v>
      </c>
    </row>
    <row r="23" spans="2:11">
      <c r="C23" s="76">
        <v>36828</v>
      </c>
      <c r="D23" s="77">
        <v>12307</v>
      </c>
      <c r="E23" s="77">
        <v>10807</v>
      </c>
      <c r="F23" s="77">
        <v>25686</v>
      </c>
      <c r="G23" s="77" t="s">
        <v>273</v>
      </c>
      <c r="H23" s="78"/>
      <c r="I23" s="77" t="s">
        <v>274</v>
      </c>
      <c r="K23" s="77" t="s">
        <v>275</v>
      </c>
    </row>
    <row r="24" spans="2:11" ht="18.75" thickBot="1"/>
    <row r="25" spans="2:11" ht="36">
      <c r="C25" s="17" t="s">
        <v>127</v>
      </c>
      <c r="E25" s="17" t="s">
        <v>278</v>
      </c>
    </row>
    <row r="26" spans="2:11" ht="21.75">
      <c r="C26" s="62">
        <v>3248</v>
      </c>
      <c r="D26" s="79"/>
      <c r="E26" s="62">
        <v>12614</v>
      </c>
      <c r="F26" s="79"/>
    </row>
    <row r="28" spans="2:11" ht="18.75" thickBot="1"/>
    <row r="29" spans="2:11">
      <c r="C29" s="17" t="s">
        <v>128</v>
      </c>
    </row>
    <row r="30" spans="2:11">
      <c r="C30" s="62">
        <v>9</v>
      </c>
    </row>
    <row r="32" spans="2:11" ht="18.75" thickBot="1"/>
    <row r="33" spans="2:6" ht="22.5" thickBot="1">
      <c r="B33" s="80" t="s">
        <v>277</v>
      </c>
      <c r="C33" s="280" t="s">
        <v>157</v>
      </c>
      <c r="D33" s="281"/>
      <c r="E33" s="282"/>
    </row>
    <row r="34" spans="2:6" ht="18.75" thickBot="1">
      <c r="C34" s="81" t="s">
        <v>155</v>
      </c>
      <c r="D34" s="82" t="s">
        <v>156</v>
      </c>
      <c r="E34" s="83" t="s">
        <v>146</v>
      </c>
      <c r="F34" s="84" t="s">
        <v>176</v>
      </c>
    </row>
    <row r="35" spans="2:6">
      <c r="C35" s="85" t="s">
        <v>132</v>
      </c>
      <c r="D35" s="86" t="s">
        <v>15</v>
      </c>
      <c r="E35" s="87">
        <v>6555</v>
      </c>
      <c r="F35" s="61">
        <v>4833</v>
      </c>
    </row>
    <row r="36" spans="2:6">
      <c r="C36" s="88"/>
      <c r="D36" s="34" t="s">
        <v>28</v>
      </c>
      <c r="E36" s="65">
        <v>2945</v>
      </c>
      <c r="F36" s="61">
        <v>2682</v>
      </c>
    </row>
    <row r="37" spans="2:6">
      <c r="C37" s="89" t="s">
        <v>133</v>
      </c>
      <c r="D37" s="34" t="s">
        <v>24</v>
      </c>
      <c r="E37" s="65">
        <v>1361</v>
      </c>
      <c r="F37" s="61">
        <v>1164</v>
      </c>
    </row>
    <row r="38" spans="2:6">
      <c r="C38" s="88"/>
      <c r="D38" s="34" t="s">
        <v>20</v>
      </c>
      <c r="E38" s="65">
        <v>3682</v>
      </c>
      <c r="F38" s="61">
        <v>3518</v>
      </c>
    </row>
    <row r="39" spans="2:6">
      <c r="C39" s="89" t="s">
        <v>134</v>
      </c>
      <c r="D39" s="34" t="s">
        <v>240</v>
      </c>
      <c r="E39" s="65">
        <v>17875</v>
      </c>
      <c r="F39" s="61">
        <v>6025</v>
      </c>
    </row>
    <row r="40" spans="2:6">
      <c r="C40" s="90" t="s">
        <v>42</v>
      </c>
      <c r="D40" s="34" t="s">
        <v>42</v>
      </c>
      <c r="E40" s="65">
        <v>4214</v>
      </c>
      <c r="F40" s="61">
        <v>3596</v>
      </c>
    </row>
    <row r="41" spans="2:6">
      <c r="C41" s="90" t="s">
        <v>10</v>
      </c>
      <c r="D41" s="34" t="s">
        <v>10</v>
      </c>
      <c r="E41" s="65">
        <v>4313</v>
      </c>
      <c r="F41" s="61">
        <v>3050</v>
      </c>
    </row>
    <row r="42" spans="2:6">
      <c r="C42" s="90" t="s">
        <v>135</v>
      </c>
      <c r="D42" s="34" t="s">
        <v>18</v>
      </c>
      <c r="E42" s="65">
        <v>2737</v>
      </c>
      <c r="F42" s="61">
        <v>2443</v>
      </c>
    </row>
    <row r="43" spans="2:6">
      <c r="C43" s="89" t="s">
        <v>136</v>
      </c>
      <c r="D43" s="34" t="s">
        <v>33</v>
      </c>
      <c r="E43" s="65">
        <v>1298</v>
      </c>
      <c r="F43" s="61">
        <v>1151</v>
      </c>
    </row>
    <row r="44" spans="2:6">
      <c r="C44" s="88"/>
      <c r="D44" s="34" t="s">
        <v>37</v>
      </c>
      <c r="E44" s="65">
        <v>1818</v>
      </c>
      <c r="F44" s="61">
        <v>1692</v>
      </c>
    </row>
    <row r="45" spans="2:6">
      <c r="C45" s="89" t="s">
        <v>137</v>
      </c>
      <c r="D45" s="34" t="s">
        <v>26</v>
      </c>
      <c r="E45" s="65">
        <v>2652</v>
      </c>
      <c r="F45" s="61">
        <v>2548</v>
      </c>
    </row>
    <row r="46" spans="2:6">
      <c r="C46" s="91"/>
      <c r="D46" s="34" t="s">
        <v>31</v>
      </c>
      <c r="E46" s="65">
        <v>5201</v>
      </c>
      <c r="F46" s="61">
        <v>4674</v>
      </c>
    </row>
    <row r="47" spans="2:6">
      <c r="C47" s="88"/>
      <c r="D47" s="34" t="s">
        <v>36</v>
      </c>
      <c r="E47" s="65">
        <v>3861</v>
      </c>
      <c r="F47" s="61">
        <v>2834</v>
      </c>
    </row>
    <row r="48" spans="2:6">
      <c r="C48" s="89" t="s">
        <v>138</v>
      </c>
      <c r="D48" s="34" t="s">
        <v>35</v>
      </c>
      <c r="E48" s="65">
        <v>1432</v>
      </c>
      <c r="F48" s="61">
        <v>1294</v>
      </c>
    </row>
    <row r="49" spans="2:6">
      <c r="C49" s="88"/>
      <c r="D49" s="34" t="s">
        <v>14</v>
      </c>
      <c r="E49" s="65">
        <v>12492</v>
      </c>
      <c r="F49" s="61">
        <v>9042</v>
      </c>
    </row>
    <row r="50" spans="2:6">
      <c r="C50" s="89" t="s">
        <v>139</v>
      </c>
      <c r="D50" s="34" t="s">
        <v>3</v>
      </c>
      <c r="E50" s="65">
        <v>1901</v>
      </c>
      <c r="F50" s="61">
        <v>1254</v>
      </c>
    </row>
    <row r="51" spans="2:6">
      <c r="C51" s="91"/>
      <c r="D51" s="34" t="s">
        <v>54</v>
      </c>
      <c r="E51" s="65">
        <v>709</v>
      </c>
      <c r="F51" s="61">
        <v>692</v>
      </c>
    </row>
    <row r="52" spans="2:6">
      <c r="C52" s="88"/>
      <c r="D52" s="34" t="s">
        <v>12</v>
      </c>
      <c r="E52" s="65">
        <v>10144</v>
      </c>
      <c r="F52" s="61">
        <v>9916</v>
      </c>
    </row>
    <row r="53" spans="2:6">
      <c r="C53" s="89" t="s">
        <v>140</v>
      </c>
      <c r="D53" s="34" t="s">
        <v>6</v>
      </c>
      <c r="E53" s="65">
        <v>3960</v>
      </c>
      <c r="F53" s="61">
        <v>3559</v>
      </c>
    </row>
    <row r="54" spans="2:6">
      <c r="C54" s="88"/>
      <c r="D54" s="34" t="s">
        <v>8</v>
      </c>
      <c r="E54" s="65">
        <v>6243</v>
      </c>
      <c r="F54" s="61">
        <v>6138</v>
      </c>
    </row>
    <row r="55" spans="2:6">
      <c r="C55" s="90" t="s">
        <v>141</v>
      </c>
      <c r="D55" s="34" t="s">
        <v>11</v>
      </c>
      <c r="E55" s="65">
        <v>7288</v>
      </c>
      <c r="F55" s="61">
        <v>6036</v>
      </c>
    </row>
    <row r="56" spans="2:6">
      <c r="C56" s="90" t="s">
        <v>49</v>
      </c>
      <c r="D56" s="34" t="s">
        <v>49</v>
      </c>
      <c r="E56" s="65">
        <v>478</v>
      </c>
      <c r="F56" s="61">
        <v>427</v>
      </c>
    </row>
    <row r="57" spans="2:6">
      <c r="C57" s="90" t="s">
        <v>44</v>
      </c>
      <c r="D57" s="34" t="s">
        <v>44</v>
      </c>
      <c r="E57" s="65">
        <v>8705</v>
      </c>
      <c r="F57" s="61">
        <v>8537</v>
      </c>
    </row>
    <row r="58" spans="2:6">
      <c r="C58" s="220"/>
      <c r="E58" s="92"/>
      <c r="F58" s="92"/>
    </row>
    <row r="59" spans="2:6" ht="18.75" thickBot="1">
      <c r="D59" s="92"/>
    </row>
    <row r="60" spans="2:6" ht="22.5" thickBot="1">
      <c r="B60" s="80" t="s">
        <v>277</v>
      </c>
      <c r="C60" s="280" t="s">
        <v>157</v>
      </c>
      <c r="D60" s="282"/>
    </row>
    <row r="61" spans="2:6">
      <c r="C61" s="289" t="s">
        <v>283</v>
      </c>
      <c r="D61" s="290"/>
    </row>
    <row r="62" spans="2:6">
      <c r="C62" s="62" t="s">
        <v>110</v>
      </c>
      <c r="D62" s="93">
        <v>541</v>
      </c>
    </row>
    <row r="63" spans="2:6">
      <c r="C63" s="62" t="s">
        <v>111</v>
      </c>
      <c r="D63" s="93">
        <v>2435</v>
      </c>
    </row>
    <row r="64" spans="2:6">
      <c r="C64" s="62" t="s">
        <v>22</v>
      </c>
      <c r="D64" s="93">
        <v>10351</v>
      </c>
    </row>
    <row r="65" spans="2:4">
      <c r="D65" s="92"/>
    </row>
    <row r="66" spans="2:4" ht="18.75" thickBot="1"/>
    <row r="67" spans="2:4" ht="22.5" thickBot="1">
      <c r="B67" s="80" t="s">
        <v>277</v>
      </c>
      <c r="C67" s="280" t="s">
        <v>157</v>
      </c>
      <c r="D67" s="282"/>
    </row>
    <row r="68" spans="2:4">
      <c r="C68" s="289" t="s">
        <v>125</v>
      </c>
      <c r="D68" s="290"/>
    </row>
    <row r="69" spans="2:4">
      <c r="C69" s="94" t="s">
        <v>22</v>
      </c>
      <c r="D69" s="216">
        <v>10445</v>
      </c>
    </row>
    <row r="70" spans="2:4">
      <c r="C70" s="94" t="s">
        <v>114</v>
      </c>
      <c r="D70" s="216">
        <v>8</v>
      </c>
    </row>
    <row r="71" spans="2:4">
      <c r="C71" s="94" t="s">
        <v>115</v>
      </c>
      <c r="D71" s="216">
        <v>88</v>
      </c>
    </row>
    <row r="72" spans="2:4">
      <c r="C72" s="94" t="s">
        <v>116</v>
      </c>
      <c r="D72" s="216">
        <v>282</v>
      </c>
    </row>
    <row r="73" spans="2:4">
      <c r="C73" s="94" t="s">
        <v>117</v>
      </c>
      <c r="D73" s="216">
        <v>341</v>
      </c>
    </row>
    <row r="74" spans="2:4">
      <c r="C74" s="94" t="s">
        <v>118</v>
      </c>
      <c r="D74" s="216">
        <v>372</v>
      </c>
    </row>
    <row r="75" spans="2:4">
      <c r="C75" s="94" t="s">
        <v>119</v>
      </c>
      <c r="D75" s="216">
        <v>398</v>
      </c>
    </row>
    <row r="76" spans="2:4">
      <c r="C76" s="94" t="s">
        <v>120</v>
      </c>
      <c r="D76" s="216">
        <v>399</v>
      </c>
    </row>
    <row r="77" spans="2:4">
      <c r="C77" s="94" t="s">
        <v>121</v>
      </c>
      <c r="D77" s="216">
        <v>392</v>
      </c>
    </row>
    <row r="78" spans="2:4">
      <c r="C78" s="94" t="s">
        <v>122</v>
      </c>
      <c r="D78" s="216">
        <v>249</v>
      </c>
    </row>
    <row r="79" spans="2:4">
      <c r="C79" s="94" t="s">
        <v>123</v>
      </c>
      <c r="D79" s="216">
        <v>151</v>
      </c>
    </row>
    <row r="80" spans="2:4" ht="18.75" thickBot="1">
      <c r="C80" s="95" t="s">
        <v>124</v>
      </c>
      <c r="D80" s="217">
        <v>202</v>
      </c>
    </row>
    <row r="81" spans="2:6">
      <c r="D81" s="92"/>
    </row>
    <row r="82" spans="2:6" ht="18.75" thickBot="1"/>
    <row r="83" spans="2:6" ht="21.75">
      <c r="B83" s="80" t="s">
        <v>311</v>
      </c>
      <c r="C83" s="96"/>
      <c r="D83" s="97" t="s">
        <v>112</v>
      </c>
      <c r="E83" s="97" t="s">
        <v>179</v>
      </c>
      <c r="F83" s="97" t="s">
        <v>180</v>
      </c>
    </row>
    <row r="84" spans="2:6" ht="18.75">
      <c r="C84" s="98" t="s">
        <v>68</v>
      </c>
      <c r="D84" s="99">
        <v>2598</v>
      </c>
      <c r="E84" s="99">
        <v>394</v>
      </c>
      <c r="F84" s="100">
        <v>9</v>
      </c>
    </row>
    <row r="85" spans="2:6" ht="18.75">
      <c r="C85" s="98" t="s">
        <v>69</v>
      </c>
      <c r="D85" s="99">
        <v>425</v>
      </c>
      <c r="E85" s="99">
        <v>73</v>
      </c>
      <c r="F85" s="100">
        <v>0</v>
      </c>
    </row>
    <row r="86" spans="2:6" ht="18.75">
      <c r="C86" s="98" t="s">
        <v>286</v>
      </c>
      <c r="D86" s="99">
        <v>406</v>
      </c>
      <c r="E86" s="99">
        <v>38</v>
      </c>
      <c r="F86" s="100">
        <v>0</v>
      </c>
    </row>
    <row r="87" spans="2:6" ht="19.5" thickBot="1">
      <c r="C87" s="101" t="s">
        <v>71</v>
      </c>
      <c r="D87" s="102">
        <v>10</v>
      </c>
      <c r="E87" s="102">
        <v>1</v>
      </c>
      <c r="F87" s="103">
        <v>0</v>
      </c>
    </row>
    <row r="88" spans="2:6">
      <c r="C88" s="104"/>
      <c r="D88" s="104"/>
    </row>
    <row r="89" spans="2:6" ht="18.75" thickBot="1"/>
    <row r="90" spans="2:6" ht="22.5" thickBot="1">
      <c r="B90" s="80">
        <v>1</v>
      </c>
      <c r="C90" s="283" t="s">
        <v>288</v>
      </c>
      <c r="D90" s="284"/>
      <c r="E90" s="285"/>
    </row>
    <row r="91" spans="2:6" ht="18.75" thickBot="1">
      <c r="C91" s="81" t="s">
        <v>155</v>
      </c>
      <c r="D91" s="82" t="s">
        <v>156</v>
      </c>
      <c r="E91" s="83" t="s">
        <v>176</v>
      </c>
    </row>
    <row r="92" spans="2:6">
      <c r="C92" s="85" t="s">
        <v>132</v>
      </c>
      <c r="D92" s="86" t="s">
        <v>15</v>
      </c>
      <c r="E92" s="65">
        <v>3941</v>
      </c>
    </row>
    <row r="93" spans="2:6">
      <c r="C93" s="88"/>
      <c r="D93" s="34" t="s">
        <v>28</v>
      </c>
      <c r="E93" s="65">
        <v>2573</v>
      </c>
    </row>
    <row r="94" spans="2:6">
      <c r="C94" s="89" t="s">
        <v>133</v>
      </c>
      <c r="D94" s="34" t="s">
        <v>24</v>
      </c>
      <c r="E94" s="65">
        <v>962</v>
      </c>
    </row>
    <row r="95" spans="2:6">
      <c r="C95" s="88"/>
      <c r="D95" s="34" t="s">
        <v>20</v>
      </c>
      <c r="E95" s="65">
        <v>2330</v>
      </c>
    </row>
    <row r="96" spans="2:6">
      <c r="C96" s="89" t="s">
        <v>134</v>
      </c>
      <c r="D96" s="34" t="s">
        <v>240</v>
      </c>
      <c r="E96" s="65">
        <v>5137</v>
      </c>
    </row>
    <row r="97" spans="3:5">
      <c r="C97" s="90" t="s">
        <v>42</v>
      </c>
      <c r="D97" s="34" t="s">
        <v>42</v>
      </c>
      <c r="E97" s="65">
        <v>2556</v>
      </c>
    </row>
    <row r="98" spans="3:5">
      <c r="C98" s="90" t="s">
        <v>10</v>
      </c>
      <c r="D98" s="34" t="s">
        <v>10</v>
      </c>
      <c r="E98" s="65">
        <v>2773</v>
      </c>
    </row>
    <row r="99" spans="3:5">
      <c r="C99" s="90" t="s">
        <v>135</v>
      </c>
      <c r="D99" s="34" t="s">
        <v>18</v>
      </c>
      <c r="E99" s="65">
        <v>2301</v>
      </c>
    </row>
    <row r="100" spans="3:5">
      <c r="C100" s="89" t="s">
        <v>136</v>
      </c>
      <c r="D100" s="34" t="s">
        <v>33</v>
      </c>
      <c r="E100" s="65">
        <v>1114</v>
      </c>
    </row>
    <row r="101" spans="3:5">
      <c r="C101" s="88"/>
      <c r="D101" s="34" t="s">
        <v>37</v>
      </c>
      <c r="E101" s="65">
        <v>1241</v>
      </c>
    </row>
    <row r="102" spans="3:5">
      <c r="C102" s="89" t="s">
        <v>137</v>
      </c>
      <c r="D102" s="34" t="s">
        <v>26</v>
      </c>
      <c r="E102" s="65">
        <v>2297</v>
      </c>
    </row>
    <row r="103" spans="3:5">
      <c r="C103" s="91"/>
      <c r="D103" s="34" t="s">
        <v>31</v>
      </c>
      <c r="E103" s="65">
        <v>3655</v>
      </c>
    </row>
    <row r="104" spans="3:5">
      <c r="C104" s="88"/>
      <c r="D104" s="34" t="s">
        <v>36</v>
      </c>
      <c r="E104" s="65">
        <v>1215</v>
      </c>
    </row>
    <row r="105" spans="3:5">
      <c r="C105" s="89" t="s">
        <v>138</v>
      </c>
      <c r="D105" s="34" t="s">
        <v>35</v>
      </c>
      <c r="E105" s="65">
        <v>984</v>
      </c>
    </row>
    <row r="106" spans="3:5">
      <c r="C106" s="88"/>
      <c r="D106" s="34" t="s">
        <v>14</v>
      </c>
      <c r="E106" s="65">
        <v>7970</v>
      </c>
    </row>
    <row r="107" spans="3:5">
      <c r="C107" s="89" t="s">
        <v>139</v>
      </c>
      <c r="D107" s="34" t="s">
        <v>3</v>
      </c>
      <c r="E107" s="65">
        <v>1061</v>
      </c>
    </row>
    <row r="108" spans="3:5">
      <c r="C108" s="91"/>
      <c r="D108" s="34" t="s">
        <v>54</v>
      </c>
      <c r="E108" s="65">
        <v>664</v>
      </c>
    </row>
    <row r="109" spans="3:5">
      <c r="C109" s="88"/>
      <c r="D109" s="34" t="s">
        <v>12</v>
      </c>
      <c r="E109" s="65">
        <v>1804</v>
      </c>
    </row>
    <row r="110" spans="3:5">
      <c r="C110" s="89" t="s">
        <v>140</v>
      </c>
      <c r="D110" s="34" t="s">
        <v>6</v>
      </c>
      <c r="E110" s="65">
        <v>2926</v>
      </c>
    </row>
    <row r="111" spans="3:5">
      <c r="C111" s="88"/>
      <c r="D111" s="34" t="s">
        <v>8</v>
      </c>
      <c r="E111" s="65">
        <v>4261</v>
      </c>
    </row>
    <row r="112" spans="3:5">
      <c r="C112" s="90" t="s">
        <v>141</v>
      </c>
      <c r="D112" s="34" t="s">
        <v>11</v>
      </c>
      <c r="E112" s="65">
        <v>4233</v>
      </c>
    </row>
    <row r="113" spans="2:5">
      <c r="C113" s="90" t="s">
        <v>49</v>
      </c>
      <c r="D113" s="34" t="s">
        <v>49</v>
      </c>
      <c r="E113" s="65">
        <v>427</v>
      </c>
    </row>
    <row r="114" spans="2:5" ht="18.75" thickBot="1">
      <c r="C114" s="105" t="s">
        <v>44</v>
      </c>
      <c r="D114" s="43" t="s">
        <v>44</v>
      </c>
      <c r="E114" s="69">
        <v>6483</v>
      </c>
    </row>
    <row r="116" spans="2:5" ht="18.75" thickBot="1">
      <c r="C116" s="104"/>
      <c r="D116" s="104"/>
    </row>
    <row r="117" spans="2:5" ht="22.5" thickBot="1">
      <c r="B117" s="80">
        <v>2</v>
      </c>
      <c r="C117" s="106" t="s">
        <v>171</v>
      </c>
      <c r="D117" s="107"/>
    </row>
    <row r="118" spans="2:5">
      <c r="C118" s="108" t="s">
        <v>172</v>
      </c>
      <c r="D118" s="109" t="s">
        <v>174</v>
      </c>
    </row>
    <row r="119" spans="2:5" ht="18.75" thickBot="1">
      <c r="C119" s="95" t="s">
        <v>173</v>
      </c>
      <c r="D119" s="218">
        <v>479</v>
      </c>
    </row>
    <row r="120" spans="2:5">
      <c r="C120" s="104"/>
      <c r="D120" s="104"/>
    </row>
    <row r="121" spans="2:5" ht="18.75" thickBot="1">
      <c r="C121" s="104"/>
    </row>
    <row r="122" spans="2:5" ht="22.5" thickBot="1">
      <c r="B122" s="80">
        <v>3</v>
      </c>
      <c r="C122" s="106" t="s">
        <v>175</v>
      </c>
      <c r="D122" s="107"/>
    </row>
    <row r="123" spans="2:5">
      <c r="C123" s="108"/>
      <c r="D123" s="109" t="s">
        <v>174</v>
      </c>
    </row>
    <row r="124" spans="2:5" ht="18.75" thickBot="1">
      <c r="C124" s="95"/>
      <c r="D124" s="218">
        <v>397</v>
      </c>
    </row>
    <row r="125" spans="2:5">
      <c r="C125" s="104"/>
      <c r="D125" s="104"/>
    </row>
    <row r="126" spans="2:5" ht="18.75" thickBot="1">
      <c r="C126" s="104"/>
      <c r="D126" s="104"/>
    </row>
    <row r="127" spans="2:5" ht="22.5" thickBot="1">
      <c r="B127" s="80">
        <v>4</v>
      </c>
      <c r="C127" s="106" t="s">
        <v>170</v>
      </c>
      <c r="D127" s="107"/>
    </row>
    <row r="128" spans="2:5">
      <c r="C128" s="17" t="s">
        <v>169</v>
      </c>
      <c r="D128" s="110" t="s">
        <v>148</v>
      </c>
    </row>
    <row r="129" spans="2:4">
      <c r="C129" s="94" t="s">
        <v>206</v>
      </c>
      <c r="D129" s="112">
        <v>0</v>
      </c>
    </row>
    <row r="130" spans="2:4">
      <c r="C130" s="94" t="s">
        <v>204</v>
      </c>
      <c r="D130" s="112">
        <v>2</v>
      </c>
    </row>
    <row r="131" spans="2:4">
      <c r="C131" s="94" t="s">
        <v>205</v>
      </c>
      <c r="D131" s="112">
        <v>5</v>
      </c>
    </row>
    <row r="132" spans="2:4">
      <c r="C132" s="94" t="s">
        <v>207</v>
      </c>
      <c r="D132" s="112">
        <v>6</v>
      </c>
    </row>
    <row r="133" spans="2:4">
      <c r="C133" s="94" t="s">
        <v>208</v>
      </c>
      <c r="D133" s="112">
        <v>6</v>
      </c>
    </row>
    <row r="134" spans="2:4">
      <c r="C134" s="94" t="s">
        <v>209</v>
      </c>
      <c r="D134" s="112">
        <v>3</v>
      </c>
    </row>
    <row r="135" spans="2:4">
      <c r="C135" s="94" t="s">
        <v>210</v>
      </c>
      <c r="D135" s="112">
        <v>2</v>
      </c>
    </row>
    <row r="136" spans="2:4">
      <c r="C136" s="94" t="s">
        <v>211</v>
      </c>
      <c r="D136" s="112">
        <v>4</v>
      </c>
    </row>
    <row r="137" spans="2:4">
      <c r="C137" s="94" t="s">
        <v>212</v>
      </c>
      <c r="D137" s="112">
        <v>1</v>
      </c>
    </row>
    <row r="138" spans="2:4" ht="18.75" thickBot="1">
      <c r="C138" s="95" t="s">
        <v>213</v>
      </c>
      <c r="D138" s="113">
        <v>12</v>
      </c>
    </row>
    <row r="139" spans="2:4">
      <c r="C139" s="104"/>
      <c r="D139" s="219"/>
    </row>
    <row r="140" spans="2:4" ht="18.75" thickBot="1">
      <c r="D140" s="92"/>
    </row>
    <row r="141" spans="2:4" ht="22.5" thickBot="1">
      <c r="B141" s="80">
        <v>5</v>
      </c>
      <c r="C141" s="106" t="s">
        <v>167</v>
      </c>
      <c r="D141" s="107"/>
    </row>
    <row r="142" spans="2:4">
      <c r="C142" s="17" t="s">
        <v>129</v>
      </c>
      <c r="D142" s="110"/>
    </row>
    <row r="143" spans="2:4" ht="18.75" thickBot="1">
      <c r="C143" s="20"/>
      <c r="D143" s="114">
        <v>93</v>
      </c>
    </row>
    <row r="144" spans="2:4" ht="18.75" thickBot="1">
      <c r="C144" s="115"/>
      <c r="D144" s="116"/>
    </row>
    <row r="145" spans="2:5" ht="18.75" thickBot="1">
      <c r="C145" s="21" t="s">
        <v>130</v>
      </c>
      <c r="D145" s="117"/>
    </row>
    <row r="146" spans="2:5">
      <c r="C146" s="22" t="s">
        <v>242</v>
      </c>
      <c r="D146" s="93">
        <v>4</v>
      </c>
    </row>
    <row r="147" spans="2:5">
      <c r="C147" s="22" t="s">
        <v>243</v>
      </c>
      <c r="D147" s="93">
        <v>34</v>
      </c>
    </row>
    <row r="148" spans="2:5">
      <c r="C148" s="22" t="s">
        <v>244</v>
      </c>
      <c r="D148" s="93">
        <v>3</v>
      </c>
    </row>
    <row r="149" spans="2:5">
      <c r="C149" s="22" t="s">
        <v>245</v>
      </c>
      <c r="D149" s="93">
        <v>11</v>
      </c>
    </row>
    <row r="150" spans="2:5">
      <c r="C150" s="22" t="s">
        <v>246</v>
      </c>
      <c r="D150" s="93">
        <v>2</v>
      </c>
    </row>
    <row r="151" spans="2:5">
      <c r="C151" s="22" t="s">
        <v>247</v>
      </c>
      <c r="D151" s="93">
        <v>16</v>
      </c>
    </row>
    <row r="152" spans="2:5" ht="36">
      <c r="C152" s="22" t="s">
        <v>248</v>
      </c>
      <c r="D152" s="93">
        <v>6</v>
      </c>
    </row>
    <row r="153" spans="2:5">
      <c r="C153" s="22" t="s">
        <v>249</v>
      </c>
      <c r="D153" s="93">
        <v>12</v>
      </c>
    </row>
    <row r="154" spans="2:5">
      <c r="C154" s="22" t="s">
        <v>250</v>
      </c>
      <c r="D154" s="93">
        <v>10</v>
      </c>
    </row>
    <row r="155" spans="2:5">
      <c r="C155" s="22" t="s">
        <v>251</v>
      </c>
      <c r="D155" s="93">
        <v>1</v>
      </c>
    </row>
    <row r="156" spans="2:5" ht="18.75" thickBot="1">
      <c r="C156" s="20" t="s">
        <v>252</v>
      </c>
      <c r="D156" s="114">
        <v>3</v>
      </c>
    </row>
    <row r="158" spans="2:5" ht="18.75" thickBot="1">
      <c r="D158" s="92"/>
    </row>
    <row r="159" spans="2:5" ht="22.5" thickBot="1">
      <c r="B159" s="80">
        <v>5</v>
      </c>
      <c r="C159" s="106" t="s">
        <v>167</v>
      </c>
      <c r="D159" s="107"/>
    </row>
    <row r="160" spans="2:5" ht="18.75" thickBot="1">
      <c r="C160" s="119" t="s">
        <v>155</v>
      </c>
      <c r="D160" s="119" t="s">
        <v>156</v>
      </c>
      <c r="E160" s="120" t="s">
        <v>148</v>
      </c>
    </row>
    <row r="161" spans="3:5">
      <c r="C161" s="91" t="s">
        <v>132</v>
      </c>
      <c r="D161" s="121" t="s">
        <v>15</v>
      </c>
      <c r="E161" s="118">
        <v>8</v>
      </c>
    </row>
    <row r="162" spans="3:5">
      <c r="C162" s="89" t="s">
        <v>133</v>
      </c>
      <c r="D162" s="122" t="s">
        <v>24</v>
      </c>
      <c r="E162" s="93">
        <v>4</v>
      </c>
    </row>
    <row r="163" spans="3:5">
      <c r="C163" s="88"/>
      <c r="D163" s="123" t="s">
        <v>20</v>
      </c>
      <c r="E163" s="93">
        <v>2</v>
      </c>
    </row>
    <row r="164" spans="3:5">
      <c r="C164" s="89" t="s">
        <v>134</v>
      </c>
      <c r="D164" s="122" t="s">
        <v>240</v>
      </c>
      <c r="E164" s="93">
        <v>12</v>
      </c>
    </row>
    <row r="165" spans="3:5">
      <c r="C165" s="90" t="s">
        <v>42</v>
      </c>
      <c r="D165" s="124" t="s">
        <v>42</v>
      </c>
      <c r="E165" s="93">
        <v>5</v>
      </c>
    </row>
    <row r="166" spans="3:5">
      <c r="C166" s="90" t="s">
        <v>10</v>
      </c>
      <c r="D166" s="124" t="s">
        <v>10</v>
      </c>
      <c r="E166" s="93">
        <v>7</v>
      </c>
    </row>
    <row r="167" spans="3:5">
      <c r="C167" s="90" t="s">
        <v>135</v>
      </c>
      <c r="D167" s="124" t="s">
        <v>18</v>
      </c>
      <c r="E167" s="93">
        <v>2</v>
      </c>
    </row>
    <row r="168" spans="3:5">
      <c r="C168" s="89" t="s">
        <v>136</v>
      </c>
      <c r="D168" s="122" t="s">
        <v>33</v>
      </c>
      <c r="E168" s="93">
        <v>1</v>
      </c>
    </row>
    <row r="169" spans="3:5">
      <c r="C169" s="88"/>
      <c r="D169" s="123" t="s">
        <v>37</v>
      </c>
      <c r="E169" s="93">
        <v>2</v>
      </c>
    </row>
    <row r="170" spans="3:5">
      <c r="C170" s="89" t="s">
        <v>137</v>
      </c>
      <c r="D170" s="122" t="s">
        <v>26</v>
      </c>
      <c r="E170" s="93">
        <v>2</v>
      </c>
    </row>
    <row r="171" spans="3:5">
      <c r="C171" s="91"/>
      <c r="D171" s="121" t="s">
        <v>31</v>
      </c>
      <c r="E171" s="93">
        <v>3</v>
      </c>
    </row>
    <row r="172" spans="3:5">
      <c r="C172" s="88"/>
      <c r="D172" s="123" t="s">
        <v>36</v>
      </c>
      <c r="E172" s="93">
        <v>5</v>
      </c>
    </row>
    <row r="173" spans="3:5">
      <c r="C173" s="89" t="s">
        <v>138</v>
      </c>
      <c r="D173" s="122" t="s">
        <v>35</v>
      </c>
      <c r="E173" s="93">
        <v>4</v>
      </c>
    </row>
    <row r="174" spans="3:5">
      <c r="C174" s="88"/>
      <c r="D174" s="123" t="s">
        <v>14</v>
      </c>
      <c r="E174" s="93">
        <v>16</v>
      </c>
    </row>
    <row r="175" spans="3:5">
      <c r="C175" s="89" t="s">
        <v>139</v>
      </c>
      <c r="D175" s="122" t="s">
        <v>3</v>
      </c>
      <c r="E175" s="93">
        <v>2</v>
      </c>
    </row>
    <row r="176" spans="3:5">
      <c r="C176" s="88"/>
      <c r="D176" s="123" t="s">
        <v>12</v>
      </c>
      <c r="E176" s="93">
        <v>6</v>
      </c>
    </row>
    <row r="177" spans="2:5">
      <c r="C177" s="89" t="s">
        <v>140</v>
      </c>
      <c r="D177" s="122" t="s">
        <v>6</v>
      </c>
      <c r="E177" s="93">
        <v>7</v>
      </c>
    </row>
    <row r="178" spans="2:5">
      <c r="C178" s="88"/>
      <c r="D178" s="123" t="s">
        <v>8</v>
      </c>
      <c r="E178" s="93">
        <v>4</v>
      </c>
    </row>
    <row r="179" spans="2:5">
      <c r="C179" s="90" t="s">
        <v>141</v>
      </c>
      <c r="D179" s="124" t="s">
        <v>11</v>
      </c>
      <c r="E179" s="93">
        <v>6</v>
      </c>
    </row>
    <row r="180" spans="2:5" ht="18.75" thickBot="1">
      <c r="C180" s="105" t="s">
        <v>44</v>
      </c>
      <c r="D180" s="125" t="s">
        <v>44</v>
      </c>
      <c r="E180" s="114">
        <v>4</v>
      </c>
    </row>
    <row r="181" spans="2:5">
      <c r="C181" s="220"/>
      <c r="E181" s="92"/>
    </row>
    <row r="182" spans="2:5" ht="18.75" thickBot="1">
      <c r="E182" s="92"/>
    </row>
    <row r="183" spans="2:5" ht="22.5" thickBot="1">
      <c r="B183" s="80">
        <v>6</v>
      </c>
      <c r="C183" s="106" t="s">
        <v>168</v>
      </c>
      <c r="D183" s="126"/>
    </row>
    <row r="184" spans="2:5">
      <c r="C184" s="17" t="s">
        <v>169</v>
      </c>
      <c r="D184" s="110" t="s">
        <v>148</v>
      </c>
    </row>
    <row r="185" spans="2:5">
      <c r="C185" s="94" t="s">
        <v>206</v>
      </c>
      <c r="D185" s="100">
        <v>7760</v>
      </c>
    </row>
    <row r="186" spans="2:5">
      <c r="C186" s="94" t="s">
        <v>204</v>
      </c>
      <c r="D186" s="100">
        <v>1353</v>
      </c>
    </row>
    <row r="187" spans="2:5">
      <c r="C187" s="94" t="s">
        <v>205</v>
      </c>
      <c r="D187" s="100">
        <v>251</v>
      </c>
    </row>
    <row r="188" spans="2:5">
      <c r="C188" s="94" t="s">
        <v>207</v>
      </c>
      <c r="D188" s="100">
        <v>112</v>
      </c>
    </row>
    <row r="189" spans="2:5">
      <c r="C189" s="94" t="s">
        <v>208</v>
      </c>
      <c r="D189" s="100">
        <v>69</v>
      </c>
    </row>
    <row r="190" spans="2:5">
      <c r="C190" s="94" t="s">
        <v>209</v>
      </c>
      <c r="D190" s="100">
        <v>61</v>
      </c>
    </row>
    <row r="191" spans="2:5">
      <c r="C191" s="94" t="s">
        <v>210</v>
      </c>
      <c r="D191" s="100">
        <v>9</v>
      </c>
    </row>
    <row r="192" spans="2:5">
      <c r="C192" s="94" t="s">
        <v>211</v>
      </c>
      <c r="D192" s="100">
        <v>3</v>
      </c>
    </row>
    <row r="193" spans="2:5">
      <c r="C193" s="94" t="s">
        <v>212</v>
      </c>
      <c r="D193" s="100">
        <v>1</v>
      </c>
    </row>
    <row r="194" spans="2:5">
      <c r="C194" s="94" t="s">
        <v>213</v>
      </c>
      <c r="D194" s="100">
        <v>1</v>
      </c>
    </row>
    <row r="195" spans="2:5">
      <c r="C195" s="94" t="s">
        <v>214</v>
      </c>
      <c r="D195" s="100">
        <v>0</v>
      </c>
    </row>
    <row r="196" spans="2:5">
      <c r="C196" s="94" t="s">
        <v>218</v>
      </c>
      <c r="D196" s="100">
        <v>2</v>
      </c>
    </row>
    <row r="197" spans="2:5">
      <c r="C197" s="94" t="s">
        <v>215</v>
      </c>
      <c r="D197" s="100">
        <v>0</v>
      </c>
    </row>
    <row r="198" spans="2:5">
      <c r="C198" s="94" t="s">
        <v>216</v>
      </c>
      <c r="D198" s="100">
        <v>0</v>
      </c>
    </row>
    <row r="199" spans="2:5" ht="18.75" thickBot="1">
      <c r="C199" s="95" t="s">
        <v>217</v>
      </c>
      <c r="D199" s="103">
        <v>1</v>
      </c>
    </row>
    <row r="200" spans="2:5">
      <c r="D200" s="104"/>
      <c r="E200" s="127"/>
    </row>
    <row r="201" spans="2:5" ht="18.75" thickBot="1">
      <c r="D201" s="104"/>
      <c r="E201" s="127"/>
    </row>
    <row r="202" spans="2:5" ht="22.5" thickBot="1">
      <c r="B202" s="80">
        <v>6</v>
      </c>
      <c r="C202" s="283" t="s">
        <v>168</v>
      </c>
      <c r="D202" s="284"/>
      <c r="E202" s="285"/>
    </row>
    <row r="203" spans="2:5" ht="18.75" thickBot="1">
      <c r="C203" s="119" t="s">
        <v>155</v>
      </c>
      <c r="D203" s="128" t="s">
        <v>156</v>
      </c>
      <c r="E203" s="120" t="s">
        <v>276</v>
      </c>
    </row>
    <row r="204" spans="2:5">
      <c r="C204" s="91" t="s">
        <v>132</v>
      </c>
      <c r="D204" s="121" t="s">
        <v>15</v>
      </c>
      <c r="E204" s="129">
        <v>991</v>
      </c>
    </row>
    <row r="205" spans="2:5">
      <c r="C205" s="88"/>
      <c r="D205" s="123" t="s">
        <v>28</v>
      </c>
      <c r="E205" s="130">
        <v>221</v>
      </c>
    </row>
    <row r="206" spans="2:5">
      <c r="C206" s="89" t="s">
        <v>133</v>
      </c>
      <c r="D206" s="122" t="s">
        <v>24</v>
      </c>
      <c r="E206" s="131">
        <v>145</v>
      </c>
    </row>
    <row r="207" spans="2:5">
      <c r="C207" s="88"/>
      <c r="D207" s="123" t="s">
        <v>20</v>
      </c>
      <c r="E207" s="130">
        <v>246</v>
      </c>
    </row>
    <row r="208" spans="2:5">
      <c r="C208" s="89" t="s">
        <v>134</v>
      </c>
      <c r="D208" s="122" t="s">
        <v>240</v>
      </c>
      <c r="E208" s="131">
        <v>1182</v>
      </c>
    </row>
    <row r="209" spans="3:5">
      <c r="C209" s="90" t="s">
        <v>42</v>
      </c>
      <c r="D209" s="124" t="s">
        <v>42</v>
      </c>
      <c r="E209" s="132">
        <v>775</v>
      </c>
    </row>
    <row r="210" spans="3:5">
      <c r="C210" s="90" t="s">
        <v>10</v>
      </c>
      <c r="D210" s="124" t="s">
        <v>10</v>
      </c>
      <c r="E210" s="132">
        <v>356</v>
      </c>
    </row>
    <row r="211" spans="3:5">
      <c r="C211" s="90" t="s">
        <v>135</v>
      </c>
      <c r="D211" s="124" t="s">
        <v>18</v>
      </c>
      <c r="E211" s="132">
        <v>468</v>
      </c>
    </row>
    <row r="212" spans="3:5">
      <c r="C212" s="89" t="s">
        <v>136</v>
      </c>
      <c r="D212" s="122" t="s">
        <v>33</v>
      </c>
      <c r="E212" s="131">
        <v>411</v>
      </c>
    </row>
    <row r="213" spans="3:5">
      <c r="C213" s="88"/>
      <c r="D213" s="123" t="s">
        <v>37</v>
      </c>
      <c r="E213" s="130">
        <v>339</v>
      </c>
    </row>
    <row r="214" spans="3:5">
      <c r="C214" s="89" t="s">
        <v>137</v>
      </c>
      <c r="D214" s="122" t="s">
        <v>26</v>
      </c>
      <c r="E214" s="131">
        <v>98</v>
      </c>
    </row>
    <row r="215" spans="3:5">
      <c r="C215" s="91"/>
      <c r="D215" s="121" t="s">
        <v>31</v>
      </c>
      <c r="E215" s="129">
        <v>302</v>
      </c>
    </row>
    <row r="216" spans="3:5">
      <c r="C216" s="88"/>
      <c r="D216" s="123" t="s">
        <v>36</v>
      </c>
      <c r="E216" s="130">
        <v>127</v>
      </c>
    </row>
    <row r="217" spans="3:5">
      <c r="C217" s="89" t="s">
        <v>138</v>
      </c>
      <c r="D217" s="122" t="s">
        <v>35</v>
      </c>
      <c r="E217" s="131">
        <v>127</v>
      </c>
    </row>
    <row r="218" spans="3:5">
      <c r="C218" s="88"/>
      <c r="D218" s="123" t="s">
        <v>14</v>
      </c>
      <c r="E218" s="130">
        <v>876</v>
      </c>
    </row>
    <row r="219" spans="3:5">
      <c r="C219" s="89" t="s">
        <v>139</v>
      </c>
      <c r="D219" s="122" t="s">
        <v>3</v>
      </c>
      <c r="E219" s="131">
        <v>463</v>
      </c>
    </row>
    <row r="220" spans="3:5">
      <c r="C220" s="91"/>
      <c r="D220" s="121" t="s">
        <v>54</v>
      </c>
      <c r="E220" s="129">
        <v>54</v>
      </c>
    </row>
    <row r="221" spans="3:5">
      <c r="C221" s="88"/>
      <c r="D221" s="123" t="s">
        <v>12</v>
      </c>
      <c r="E221" s="130">
        <v>168</v>
      </c>
    </row>
    <row r="222" spans="3:5">
      <c r="C222" s="89" t="s">
        <v>140</v>
      </c>
      <c r="D222" s="122" t="s">
        <v>6</v>
      </c>
      <c r="E222" s="131">
        <v>294</v>
      </c>
    </row>
    <row r="223" spans="3:5">
      <c r="C223" s="88"/>
      <c r="D223" s="123" t="s">
        <v>8</v>
      </c>
      <c r="E223" s="130">
        <v>664</v>
      </c>
    </row>
    <row r="224" spans="3:5">
      <c r="C224" s="90" t="s">
        <v>141</v>
      </c>
      <c r="D224" s="124" t="s">
        <v>11</v>
      </c>
      <c r="E224" s="132">
        <v>1112</v>
      </c>
    </row>
    <row r="225" spans="2:5">
      <c r="C225" s="90" t="s">
        <v>49</v>
      </c>
      <c r="D225" s="124" t="s">
        <v>49</v>
      </c>
      <c r="E225" s="132">
        <v>109</v>
      </c>
    </row>
    <row r="226" spans="2:5" ht="18.75" thickBot="1">
      <c r="C226" s="105" t="s">
        <v>44</v>
      </c>
      <c r="D226" s="125" t="s">
        <v>44</v>
      </c>
      <c r="E226" s="133">
        <v>95</v>
      </c>
    </row>
    <row r="228" spans="2:5" ht="18.75" thickBot="1"/>
    <row r="229" spans="2:5" ht="22.5" thickBot="1">
      <c r="B229" s="80">
        <v>8</v>
      </c>
      <c r="C229" s="283" t="s">
        <v>158</v>
      </c>
      <c r="D229" s="284"/>
      <c r="E229" s="285"/>
    </row>
    <row r="230" spans="2:5" ht="18.75" thickBot="1">
      <c r="C230" s="119" t="s">
        <v>155</v>
      </c>
      <c r="D230" s="128" t="s">
        <v>156</v>
      </c>
      <c r="E230" s="120" t="s">
        <v>181</v>
      </c>
    </row>
    <row r="231" spans="2:5">
      <c r="C231" s="89" t="s">
        <v>133</v>
      </c>
      <c r="D231" s="123" t="s">
        <v>20</v>
      </c>
      <c r="E231" s="100">
        <v>1</v>
      </c>
    </row>
    <row r="232" spans="2:5">
      <c r="C232" s="89" t="s">
        <v>134</v>
      </c>
      <c r="D232" s="122" t="s">
        <v>240</v>
      </c>
      <c r="E232" s="100">
        <v>6</v>
      </c>
    </row>
    <row r="233" spans="2:5">
      <c r="C233" s="90" t="s">
        <v>42</v>
      </c>
      <c r="D233" s="124" t="s">
        <v>42</v>
      </c>
      <c r="E233" s="100">
        <v>3</v>
      </c>
    </row>
    <row r="234" spans="2:5">
      <c r="C234" s="90" t="s">
        <v>10</v>
      </c>
      <c r="D234" s="124" t="s">
        <v>10</v>
      </c>
      <c r="E234" s="100">
        <v>2</v>
      </c>
    </row>
    <row r="235" spans="2:5">
      <c r="C235" s="89" t="s">
        <v>137</v>
      </c>
      <c r="D235" s="124" t="s">
        <v>31</v>
      </c>
      <c r="E235" s="100">
        <v>1</v>
      </c>
    </row>
    <row r="236" spans="2:5">
      <c r="C236" s="89" t="s">
        <v>138</v>
      </c>
      <c r="D236" s="123" t="s">
        <v>14</v>
      </c>
      <c r="E236" s="100">
        <v>2</v>
      </c>
    </row>
    <row r="237" spans="2:5">
      <c r="C237" s="90" t="s">
        <v>140</v>
      </c>
      <c r="D237" s="124" t="s">
        <v>8</v>
      </c>
      <c r="E237" s="100">
        <v>3</v>
      </c>
    </row>
    <row r="238" spans="2:5" ht="18.75" thickBot="1">
      <c r="C238" s="105" t="s">
        <v>141</v>
      </c>
      <c r="D238" s="125" t="s">
        <v>11</v>
      </c>
      <c r="E238" s="103">
        <v>4</v>
      </c>
    </row>
    <row r="240" spans="2:5" ht="18.75" thickBot="1"/>
    <row r="241" spans="2:6" ht="22.5" thickBot="1">
      <c r="B241" s="80">
        <v>9</v>
      </c>
      <c r="C241" s="283" t="s">
        <v>159</v>
      </c>
      <c r="D241" s="284"/>
      <c r="E241" s="285"/>
    </row>
    <row r="242" spans="2:6" ht="18.75" thickBot="1">
      <c r="C242" s="119" t="s">
        <v>155</v>
      </c>
      <c r="D242" s="128" t="s">
        <v>156</v>
      </c>
      <c r="E242" s="120" t="s">
        <v>182</v>
      </c>
    </row>
    <row r="243" spans="2:6" ht="18.75" thickBot="1">
      <c r="C243" s="221" t="s">
        <v>134</v>
      </c>
      <c r="D243" s="222" t="s">
        <v>240</v>
      </c>
      <c r="E243" s="103">
        <v>2</v>
      </c>
    </row>
    <row r="245" spans="2:6" ht="18.75" thickBot="1"/>
    <row r="246" spans="2:6" ht="22.5" thickBot="1">
      <c r="B246" s="80">
        <v>10</v>
      </c>
      <c r="C246" s="283" t="s">
        <v>160</v>
      </c>
      <c r="D246" s="284"/>
      <c r="E246" s="285"/>
    </row>
    <row r="247" spans="2:6" ht="18.75" thickBot="1">
      <c r="C247" s="119" t="s">
        <v>161</v>
      </c>
      <c r="D247" s="128" t="s">
        <v>162</v>
      </c>
      <c r="E247" s="120" t="s">
        <v>148</v>
      </c>
      <c r="F247" s="84" t="s">
        <v>177</v>
      </c>
    </row>
    <row r="248" spans="2:6">
      <c r="C248" s="62" t="s">
        <v>163</v>
      </c>
      <c r="D248" s="63" t="s">
        <v>149</v>
      </c>
      <c r="E248" s="100">
        <v>2</v>
      </c>
      <c r="F248" s="100">
        <v>0</v>
      </c>
    </row>
    <row r="249" spans="2:6">
      <c r="C249" s="62" t="s">
        <v>163</v>
      </c>
      <c r="D249" s="63" t="s">
        <v>150</v>
      </c>
      <c r="E249" s="100">
        <v>2</v>
      </c>
      <c r="F249" s="100">
        <v>0</v>
      </c>
    </row>
    <row r="250" spans="2:6">
      <c r="C250" s="62" t="s">
        <v>163</v>
      </c>
      <c r="D250" s="63" t="s">
        <v>147</v>
      </c>
      <c r="E250" s="100">
        <v>1</v>
      </c>
      <c r="F250" s="100">
        <v>0</v>
      </c>
    </row>
    <row r="251" spans="2:6" ht="18.75" thickBot="1">
      <c r="C251" s="66" t="s">
        <v>164</v>
      </c>
      <c r="D251" s="67" t="s">
        <v>151</v>
      </c>
      <c r="E251" s="103">
        <v>1</v>
      </c>
      <c r="F251" s="103">
        <v>1</v>
      </c>
    </row>
    <row r="252" spans="2:6">
      <c r="E252" s="104"/>
      <c r="F252" s="104"/>
    </row>
    <row r="253" spans="2:6" ht="18.75" thickBot="1"/>
    <row r="254" spans="2:6" ht="22.5" thickBot="1">
      <c r="B254" s="80">
        <v>10</v>
      </c>
      <c r="C254" s="283" t="s">
        <v>160</v>
      </c>
      <c r="D254" s="285"/>
    </row>
    <row r="255" spans="2:6" ht="18.75" thickBot="1">
      <c r="C255" s="119" t="s">
        <v>165</v>
      </c>
      <c r="D255" s="120" t="s">
        <v>148</v>
      </c>
    </row>
    <row r="256" spans="2:6">
      <c r="C256" s="62" t="s">
        <v>152</v>
      </c>
      <c r="D256" s="100">
        <v>0</v>
      </c>
    </row>
    <row r="257" spans="2:7">
      <c r="C257" s="62" t="s">
        <v>153</v>
      </c>
      <c r="D257" s="100">
        <v>0</v>
      </c>
    </row>
    <row r="258" spans="2:7">
      <c r="C258" s="62" t="s">
        <v>98</v>
      </c>
      <c r="D258" s="100">
        <v>1</v>
      </c>
    </row>
    <row r="259" spans="2:7" ht="18.75" thickBot="1">
      <c r="C259" s="134" t="s">
        <v>154</v>
      </c>
      <c r="D259" s="103">
        <v>5</v>
      </c>
    </row>
    <row r="260" spans="2:7">
      <c r="C260" s="223"/>
      <c r="D260" s="224"/>
    </row>
    <row r="261" spans="2:7" ht="18.75" thickBot="1"/>
    <row r="262" spans="2:7" ht="22.5" thickBot="1">
      <c r="B262" s="80">
        <v>10</v>
      </c>
      <c r="C262" s="283" t="s">
        <v>160</v>
      </c>
      <c r="D262" s="285"/>
    </row>
    <row r="263" spans="2:7" ht="18.75" thickBot="1">
      <c r="C263" s="119" t="s">
        <v>166</v>
      </c>
      <c r="D263" s="120" t="s">
        <v>148</v>
      </c>
    </row>
    <row r="264" spans="2:7">
      <c r="C264" s="62" t="s">
        <v>253</v>
      </c>
      <c r="D264" s="100">
        <v>4</v>
      </c>
    </row>
    <row r="265" spans="2:7">
      <c r="C265" s="62" t="s">
        <v>254</v>
      </c>
      <c r="D265" s="100">
        <v>1</v>
      </c>
    </row>
    <row r="266" spans="2:7" ht="18.75" thickBot="1">
      <c r="C266" s="66" t="s">
        <v>255</v>
      </c>
      <c r="D266" s="103">
        <v>1</v>
      </c>
    </row>
    <row r="268" spans="2:7" ht="18.75" thickBot="1"/>
    <row r="269" spans="2:7" ht="22.5" thickBot="1">
      <c r="B269" s="80" t="s">
        <v>277</v>
      </c>
      <c r="C269" s="280" t="s">
        <v>178</v>
      </c>
      <c r="D269" s="281"/>
      <c r="E269" s="281"/>
      <c r="F269" s="281"/>
      <c r="G269" s="282"/>
    </row>
    <row r="270" spans="2:7" ht="18.75" thickBot="1">
      <c r="C270" s="135"/>
      <c r="D270" s="135" t="s">
        <v>7</v>
      </c>
      <c r="E270" s="136" t="s">
        <v>5</v>
      </c>
      <c r="F270" s="136" t="s">
        <v>23</v>
      </c>
      <c r="G270" s="136" t="s">
        <v>41</v>
      </c>
    </row>
    <row r="271" spans="2:7">
      <c r="C271" s="137" t="s">
        <v>68</v>
      </c>
      <c r="D271" s="23">
        <v>523401537.49999994</v>
      </c>
      <c r="E271" s="24">
        <v>185767412.08000004</v>
      </c>
      <c r="F271" s="24">
        <v>7720629.6399999997</v>
      </c>
      <c r="G271" s="24">
        <v>0</v>
      </c>
    </row>
    <row r="272" spans="2:7">
      <c r="C272" s="138" t="s">
        <v>69</v>
      </c>
      <c r="D272" s="25">
        <v>152144518.82000002</v>
      </c>
      <c r="E272" s="26">
        <v>34781767.879999995</v>
      </c>
      <c r="F272" s="26">
        <v>0</v>
      </c>
      <c r="G272" s="26">
        <v>0</v>
      </c>
    </row>
    <row r="273" spans="2:13">
      <c r="C273" s="138" t="s">
        <v>70</v>
      </c>
      <c r="D273" s="25">
        <v>137294634.03</v>
      </c>
      <c r="E273" s="26">
        <v>77350000</v>
      </c>
      <c r="F273" s="26">
        <v>0</v>
      </c>
      <c r="G273" s="26">
        <v>0</v>
      </c>
    </row>
    <row r="274" spans="2:13">
      <c r="C274" s="138" t="s">
        <v>71</v>
      </c>
      <c r="D274" s="25">
        <v>1283041.8699999999</v>
      </c>
      <c r="E274" s="26">
        <v>0</v>
      </c>
      <c r="F274" s="26">
        <v>0</v>
      </c>
      <c r="G274" s="26">
        <v>0</v>
      </c>
    </row>
    <row r="275" spans="2:13">
      <c r="C275" s="138" t="s">
        <v>79</v>
      </c>
      <c r="D275" s="25">
        <v>17030053.659999996</v>
      </c>
      <c r="E275" s="26">
        <v>33515962.299999997</v>
      </c>
      <c r="F275" s="26">
        <v>0</v>
      </c>
      <c r="G275" s="26">
        <v>0</v>
      </c>
    </row>
    <row r="276" spans="2:13">
      <c r="C276" s="138" t="s">
        <v>81</v>
      </c>
      <c r="D276" s="25">
        <v>37880741.849999614</v>
      </c>
      <c r="E276" s="26">
        <v>0</v>
      </c>
      <c r="F276" s="26">
        <v>0</v>
      </c>
      <c r="G276" s="26">
        <v>0</v>
      </c>
    </row>
    <row r="277" spans="2:13">
      <c r="C277" s="138" t="s">
        <v>85</v>
      </c>
      <c r="D277" s="25">
        <v>3899543.18</v>
      </c>
      <c r="E277" s="26">
        <v>2510932.66</v>
      </c>
      <c r="F277" s="26">
        <v>0</v>
      </c>
      <c r="G277" s="26">
        <v>0</v>
      </c>
    </row>
    <row r="278" spans="2:13">
      <c r="C278" s="138" t="s">
        <v>88</v>
      </c>
      <c r="D278" s="25">
        <v>85000</v>
      </c>
      <c r="E278" s="26">
        <v>2151699.7799999998</v>
      </c>
      <c r="F278" s="26">
        <v>0</v>
      </c>
      <c r="G278" s="26">
        <v>0</v>
      </c>
    </row>
    <row r="279" spans="2:13" ht="18.75" thickBot="1">
      <c r="C279" s="139" t="s">
        <v>89</v>
      </c>
      <c r="D279" s="27">
        <v>916628.43</v>
      </c>
      <c r="E279" s="28">
        <v>11561818.300000001</v>
      </c>
      <c r="F279" s="28">
        <v>0</v>
      </c>
      <c r="G279" s="28">
        <v>36681879.75</v>
      </c>
    </row>
    <row r="281" spans="2:13" ht="18.75" thickBot="1"/>
    <row r="282" spans="2:13" ht="22.5" thickBot="1">
      <c r="B282" s="80" t="s">
        <v>277</v>
      </c>
      <c r="C282" s="294" t="s">
        <v>186</v>
      </c>
      <c r="D282" s="295"/>
      <c r="E282" s="295"/>
      <c r="F282" s="295"/>
      <c r="G282" s="84" t="s">
        <v>187</v>
      </c>
      <c r="H282" s="296" t="s">
        <v>189</v>
      </c>
      <c r="I282" s="297"/>
      <c r="J282" s="298"/>
      <c r="K282" s="296" t="s">
        <v>190</v>
      </c>
      <c r="L282" s="297"/>
      <c r="M282" s="298"/>
    </row>
    <row r="283" spans="2:13">
      <c r="C283" s="17" t="s">
        <v>306</v>
      </c>
      <c r="D283" s="18" t="s">
        <v>76</v>
      </c>
      <c r="E283" s="18" t="s">
        <v>77</v>
      </c>
      <c r="F283" s="29" t="s">
        <v>73</v>
      </c>
      <c r="G283" s="30" t="s">
        <v>183</v>
      </c>
      <c r="H283" s="31" t="s">
        <v>184</v>
      </c>
      <c r="I283" s="29" t="s">
        <v>185</v>
      </c>
      <c r="J283" s="32" t="s">
        <v>188</v>
      </c>
      <c r="K283" s="31"/>
      <c r="L283" s="228"/>
      <c r="M283" s="229"/>
    </row>
    <row r="284" spans="2:13" ht="14.45" customHeight="1">
      <c r="C284" s="299" t="s">
        <v>72</v>
      </c>
      <c r="D284" s="302" t="s">
        <v>74</v>
      </c>
      <c r="E284" s="33" t="s">
        <v>78</v>
      </c>
      <c r="F284" s="34" t="s">
        <v>68</v>
      </c>
      <c r="G284" s="35" t="s">
        <v>256</v>
      </c>
      <c r="H284" s="36">
        <v>792394509.23000002</v>
      </c>
      <c r="I284" s="37">
        <v>716889579.21999991</v>
      </c>
      <c r="J284" s="38">
        <v>4.9467483806582369</v>
      </c>
      <c r="K284" s="305" t="s">
        <v>266</v>
      </c>
      <c r="L284" s="306"/>
      <c r="M284" s="307"/>
    </row>
    <row r="285" spans="2:13" ht="54.95" customHeight="1">
      <c r="C285" s="300"/>
      <c r="D285" s="303"/>
      <c r="E285" s="33">
        <v>1</v>
      </c>
      <c r="F285" s="34" t="s">
        <v>69</v>
      </c>
      <c r="G285" s="35" t="s">
        <v>257</v>
      </c>
      <c r="H285" s="36">
        <v>207385815</v>
      </c>
      <c r="I285" s="37">
        <v>186926286.70000005</v>
      </c>
      <c r="J285" s="38">
        <v>5.6944200946506562</v>
      </c>
      <c r="K285" s="308"/>
      <c r="L285" s="309"/>
      <c r="M285" s="310"/>
    </row>
    <row r="286" spans="2:13" ht="48.95" customHeight="1">
      <c r="C286" s="300"/>
      <c r="D286" s="302" t="s">
        <v>75</v>
      </c>
      <c r="E286" s="33">
        <v>8.9</v>
      </c>
      <c r="F286" s="34" t="s">
        <v>70</v>
      </c>
      <c r="G286" s="35" t="s">
        <v>258</v>
      </c>
      <c r="H286" s="36">
        <v>226852428</v>
      </c>
      <c r="I286" s="37">
        <v>214644634.03</v>
      </c>
      <c r="J286" s="38">
        <v>4.8373716632443555</v>
      </c>
      <c r="K286" s="308"/>
      <c r="L286" s="309"/>
      <c r="M286" s="310"/>
    </row>
    <row r="287" spans="2:13" ht="81" customHeight="1">
      <c r="C287" s="301"/>
      <c r="D287" s="303"/>
      <c r="E287" s="33">
        <v>8</v>
      </c>
      <c r="F287" s="34" t="s">
        <v>71</v>
      </c>
      <c r="G287" s="35" t="s">
        <v>259</v>
      </c>
      <c r="H287" s="36">
        <v>1318840</v>
      </c>
      <c r="I287" s="37">
        <v>1283041.8699999999</v>
      </c>
      <c r="J287" s="38">
        <v>3.5307590858249438</v>
      </c>
      <c r="K287" s="311"/>
      <c r="L287" s="312"/>
      <c r="M287" s="313"/>
    </row>
    <row r="288" spans="2:13" ht="97.5" customHeight="1">
      <c r="C288" s="39" t="s">
        <v>80</v>
      </c>
      <c r="D288" s="302" t="s">
        <v>74</v>
      </c>
      <c r="E288" s="33">
        <v>10.11</v>
      </c>
      <c r="F288" s="34" t="s">
        <v>79</v>
      </c>
      <c r="G288" s="35" t="s">
        <v>260</v>
      </c>
      <c r="H288" s="36">
        <v>57882000</v>
      </c>
      <c r="I288" s="37">
        <v>50546015.960000001</v>
      </c>
      <c r="J288" s="38">
        <v>4.9734133215229965</v>
      </c>
      <c r="K288" s="286" t="s">
        <v>267</v>
      </c>
      <c r="L288" s="287"/>
      <c r="M288" s="288"/>
    </row>
    <row r="289" spans="3:13" ht="106.5" customHeight="1">
      <c r="C289" s="39" t="s">
        <v>82</v>
      </c>
      <c r="D289" s="304"/>
      <c r="E289" s="33">
        <v>1.8</v>
      </c>
      <c r="F289" s="34" t="s">
        <v>81</v>
      </c>
      <c r="G289" s="35" t="s">
        <v>261</v>
      </c>
      <c r="H289" s="36">
        <v>64319513</v>
      </c>
      <c r="I289" s="37">
        <v>37880741.849999614</v>
      </c>
      <c r="J289" s="38">
        <v>2.2684486453463828</v>
      </c>
      <c r="K289" s="314" t="s">
        <v>289</v>
      </c>
      <c r="L289" s="315"/>
      <c r="M289" s="316"/>
    </row>
    <row r="290" spans="3:13">
      <c r="C290" s="299" t="s">
        <v>84</v>
      </c>
      <c r="D290" s="303"/>
      <c r="E290" s="33">
        <v>4</v>
      </c>
      <c r="F290" s="34" t="s">
        <v>83</v>
      </c>
      <c r="G290" s="35" t="s">
        <v>262</v>
      </c>
      <c r="H290" s="36">
        <v>0</v>
      </c>
      <c r="I290" s="37">
        <v>0</v>
      </c>
      <c r="J290" s="227" t="s">
        <v>290</v>
      </c>
      <c r="K290" s="317" t="s">
        <v>290</v>
      </c>
      <c r="L290" s="287"/>
      <c r="M290" s="288"/>
    </row>
    <row r="291" spans="3:13" ht="54">
      <c r="C291" s="301"/>
      <c r="D291" s="302" t="s">
        <v>87</v>
      </c>
      <c r="E291" s="33">
        <v>4</v>
      </c>
      <c r="F291" s="34" t="s">
        <v>85</v>
      </c>
      <c r="G291" s="35" t="s">
        <v>263</v>
      </c>
      <c r="H291" s="36">
        <v>9464000</v>
      </c>
      <c r="I291" s="37">
        <v>6410475.8399999999</v>
      </c>
      <c r="J291" s="38">
        <v>4.3625163337688999</v>
      </c>
      <c r="K291" s="286" t="s">
        <v>268</v>
      </c>
      <c r="L291" s="287"/>
      <c r="M291" s="288"/>
    </row>
    <row r="292" spans="3:13" ht="48" customHeight="1">
      <c r="C292" s="39" t="s">
        <v>86</v>
      </c>
      <c r="D292" s="303"/>
      <c r="E292" s="33">
        <v>3</v>
      </c>
      <c r="F292" s="34" t="s">
        <v>88</v>
      </c>
      <c r="G292" s="35" t="s">
        <v>264</v>
      </c>
      <c r="H292" s="36">
        <v>2600000</v>
      </c>
      <c r="I292" s="37">
        <v>2236699.7799999998</v>
      </c>
      <c r="J292" s="38">
        <v>8.2915811088295683</v>
      </c>
      <c r="K292" s="286" t="s">
        <v>269</v>
      </c>
      <c r="L292" s="287"/>
      <c r="M292" s="288"/>
    </row>
    <row r="293" spans="3:13" ht="72.95" customHeight="1" thickBot="1">
      <c r="C293" s="40" t="s">
        <v>90</v>
      </c>
      <c r="D293" s="41" t="s">
        <v>75</v>
      </c>
      <c r="E293" s="42" t="s">
        <v>91</v>
      </c>
      <c r="F293" s="43" t="s">
        <v>89</v>
      </c>
      <c r="G293" s="44" t="s">
        <v>265</v>
      </c>
      <c r="H293" s="45">
        <v>64700923.529999994</v>
      </c>
      <c r="I293" s="46">
        <v>49160326.479999997</v>
      </c>
      <c r="J293" s="47">
        <v>3.681953000228154</v>
      </c>
      <c r="K293" s="291" t="s">
        <v>270</v>
      </c>
      <c r="L293" s="292"/>
      <c r="M293" s="293"/>
    </row>
    <row r="294" spans="3:13" ht="18.75" thickBot="1">
      <c r="H294" s="225">
        <v>1426918028.76</v>
      </c>
      <c r="I294" s="226">
        <v>1265977801.7299995</v>
      </c>
    </row>
  </sheetData>
  <mergeCells count="30">
    <mergeCell ref="C3:K3"/>
    <mergeCell ref="K292:M292"/>
    <mergeCell ref="K293:M293"/>
    <mergeCell ref="C282:F282"/>
    <mergeCell ref="H282:J282"/>
    <mergeCell ref="K282:M282"/>
    <mergeCell ref="C284:C287"/>
    <mergeCell ref="C290:C291"/>
    <mergeCell ref="D284:D285"/>
    <mergeCell ref="D286:D287"/>
    <mergeCell ref="D288:D290"/>
    <mergeCell ref="D291:D292"/>
    <mergeCell ref="K284:M287"/>
    <mergeCell ref="K288:M288"/>
    <mergeCell ref="K289:M289"/>
    <mergeCell ref="K290:M290"/>
    <mergeCell ref="K291:M291"/>
    <mergeCell ref="C262:D262"/>
    <mergeCell ref="C60:D60"/>
    <mergeCell ref="C67:D67"/>
    <mergeCell ref="C61:D61"/>
    <mergeCell ref="C68:D68"/>
    <mergeCell ref="C202:E202"/>
    <mergeCell ref="C90:E90"/>
    <mergeCell ref="C269:G269"/>
    <mergeCell ref="C33:E33"/>
    <mergeCell ref="C229:E229"/>
    <mergeCell ref="C241:E241"/>
    <mergeCell ref="C246:E246"/>
    <mergeCell ref="C254:D254"/>
  </mergeCells>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4</vt:i4>
      </vt:variant>
    </vt:vector>
  </HeadingPairs>
  <TitlesOfParts>
    <vt:vector size="4" baseType="lpstr">
      <vt:lpstr>Feuil3</vt:lpstr>
      <vt:lpstr>Bpifrance</vt:lpstr>
      <vt:lpstr>Allocation SB1</vt:lpstr>
      <vt:lpstr>Impact SB1</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Baptiste GIACOMUZZO</dc:creator>
  <cp:lastModifiedBy>Arthur TRAMCOURT</cp:lastModifiedBy>
  <dcterms:created xsi:type="dcterms:W3CDTF">2023-11-03T16:06:48Z</dcterms:created>
  <dcterms:modified xsi:type="dcterms:W3CDTF">2024-04-17T09:45:28Z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615553-48f4-466c-a66f-a3bb9a6459c5_Enabled">
    <vt:lpwstr>true</vt:lpwstr>
  </property>
  <property fmtid="{D5CDD505-2E9C-101B-9397-08002B2CF9AE}" pid="3" name="MSIP_Label_26615553-48f4-466c-a66f-a3bb9a6459c5_SetDate">
    <vt:lpwstr>2023-11-03T16:35:59Z</vt:lpwstr>
  </property>
  <property fmtid="{D5CDD505-2E9C-101B-9397-08002B2CF9AE}" pid="4" name="MSIP_Label_26615553-48f4-466c-a66f-a3bb9a6459c5_Method">
    <vt:lpwstr>Standard</vt:lpwstr>
  </property>
  <property fmtid="{D5CDD505-2E9C-101B-9397-08002B2CF9AE}" pid="5" name="MSIP_Label_26615553-48f4-466c-a66f-a3bb9a6459c5_Name">
    <vt:lpwstr>C1 - Interne</vt:lpwstr>
  </property>
  <property fmtid="{D5CDD505-2E9C-101B-9397-08002B2CF9AE}" pid="6" name="MSIP_Label_26615553-48f4-466c-a66f-a3bb9a6459c5_SiteId">
    <vt:lpwstr>1fbeb981-82a8-4cd1-8a51-a83806530676</vt:lpwstr>
  </property>
  <property fmtid="{D5CDD505-2E9C-101B-9397-08002B2CF9AE}" pid="7" name="MSIP_Label_26615553-48f4-466c-a66f-a3bb9a6459c5_ActionId">
    <vt:lpwstr>b996cf85-c083-4565-a7a4-118f45c5eccd</vt:lpwstr>
  </property>
  <property fmtid="{D5CDD505-2E9C-101B-9397-08002B2CF9AE}" pid="8" name="MSIP_Label_26615553-48f4-466c-a66f-a3bb9a6459c5_ContentBits">
    <vt:lpwstr>0</vt:lpwstr>
  </property>
</Properties>
</file>